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 defaultThemeVersion="124226"/>
  <bookViews>
    <workbookView xWindow="210" yWindow="0" windowWidth="15150" windowHeight="8280"/>
  </bookViews>
  <sheets>
    <sheet name="01.Nation" sheetId="138" r:id="rId1"/>
    <sheet name="2.Religion" sheetId="144" r:id="rId2"/>
    <sheet name="3.Age" sheetId="141" r:id="rId3"/>
    <sheet name="4.Education" sheetId="142" r:id="rId4"/>
    <sheet name="6.unemployed" sheetId="12" r:id="rId5"/>
    <sheet name="5.employed" sheetId="7" r:id="rId6"/>
    <sheet name="7. job" sheetId="14" r:id="rId7"/>
    <sheet name="8.foring.job" sheetId="140" r:id="rId8"/>
    <sheet name="9. job-tranee" sheetId="16" r:id="rId9"/>
    <sheet name="10.nature of the house" sheetId="19" r:id="rId10"/>
    <sheet name="11.owner of the house" sheetId="20" r:id="rId11"/>
    <sheet name="12-land" sheetId="21" r:id="rId12"/>
    <sheet name="13'TANK" sheetId="133" r:id="rId13"/>
    <sheet name="14.agri well" sheetId="23" r:id="rId14"/>
    <sheet name="15.home industry" sheetId="24" r:id="rId15"/>
    <sheet name="15.1 cocant" sheetId="145" r:id="rId16"/>
    <sheet name="16.electrycity power" sheetId="25" r:id="rId17"/>
    <sheet name="17.water supply" sheetId="26" r:id="rId18"/>
    <sheet name="18.water project" sheetId="28" r:id="rId19"/>
    <sheet name="19.sanitory" sheetId="29" r:id="rId20"/>
    <sheet name="20.road" sheetId="30" r:id="rId21"/>
    <sheet name="21.transport" sheetId="27" r:id="rId22"/>
    <sheet name="22.tele communation" sheetId="31" r:id="rId23"/>
    <sheet name="23-24 pree school" sheetId="32" r:id="rId24"/>
    <sheet name="25.temple school" sheetId="34" r:id="rId25"/>
    <sheet name="25.1 school piriven" sheetId="119" r:id="rId26"/>
    <sheet name="26.religion places" sheetId="35" r:id="rId27"/>
    <sheet name="27.vinoda janaka " sheetId="36" r:id="rId28"/>
    <sheet name="28.civil commity" sheetId="37" r:id="rId29"/>
    <sheet name="29-1 CHILD-ASSOSIATION" sheetId="134" r:id="rId30"/>
    <sheet name="29.2 organizetion-youth" sheetId="39" r:id="rId31"/>
    <sheet name="29.3 organizetion-sport club" sheetId="41" r:id="rId32"/>
    <sheet name="29.4 අවමංගල්‍යාධාර සමිති" sheetId="129" r:id="rId33"/>
    <sheet name="29.5 Elder socity " sheetId="43" r:id="rId34"/>
    <sheet name="29.6 rural " sheetId="44" r:id="rId35"/>
    <sheet name="29.7 .1 kantha " sheetId="45" r:id="rId36"/>
    <sheet name="29.7-2 diriya wanitha" sheetId="80" r:id="rId37"/>
    <sheet name="29.8 samurdhi socity" sheetId="50" r:id="rId38"/>
    <sheet name="29.9 famer socity" sheetId="53" r:id="rId39"/>
    <sheet name="29.10 GOVI KANTHA" sheetId="105" r:id="rId40"/>
    <sheet name="ආදායම්" sheetId="146" r:id="rId41"/>
    <sheet name="Sheet1" sheetId="147" r:id="rId42"/>
    <sheet name="Sheet2" sheetId="148" r:id="rId43"/>
  </sheets>
  <definedNames>
    <definedName name="_xlnm._FilterDatabase" localSheetId="1" hidden="1">'2.Religion'!$A$4:$AE$8</definedName>
    <definedName name="_xlnm.Print_Area" localSheetId="9">'10.nature of the house'!$A$8:$J$8</definedName>
    <definedName name="_xlnm.Print_Area" localSheetId="10">'11.owner of the house'!$A$8:$J$8</definedName>
    <definedName name="_xlnm.Print_Area" localSheetId="11">'12-land'!$A$15:$P$17</definedName>
    <definedName name="_xlnm.Print_Area" localSheetId="12">'13''TANK'!$A$6:$J$8</definedName>
    <definedName name="_xlnm.Print_Area" localSheetId="13">'14.agri well'!$A$9:$F$9</definedName>
    <definedName name="_xlnm.Print_Area" localSheetId="16">'16.electrycity power'!$A$9:$J$9</definedName>
    <definedName name="_xlnm.Print_Area" localSheetId="17">'17.water supply'!$A$8:$J$8</definedName>
    <definedName name="_xlnm.Print_Area" localSheetId="20">'20.road'!$A$179:$C$197</definedName>
    <definedName name="_xlnm.Print_Area" localSheetId="21">'21.transport'!$A$9:$AA$9</definedName>
    <definedName name="_xlnm.Print_Area" localSheetId="22">'22.tele communation'!$A$9:$P$9</definedName>
    <definedName name="_xlnm.Print_Area" localSheetId="23">'23-24 pree school'!$A$13:$K$16</definedName>
    <definedName name="_xlnm.Print_Area" localSheetId="25">'25.1 school piriven'!$12:$12</definedName>
    <definedName name="_xlnm.Print_Area" localSheetId="24">'25.temple school'!$A$9:$H$23</definedName>
    <definedName name="_xlnm.Print_Area" localSheetId="26">'26.religion places'!$A$30:$H$38</definedName>
    <definedName name="_xlnm.Print_Area" localSheetId="27">'27.vinoda janaka '!$A$11:$F$18</definedName>
    <definedName name="_xlnm.Print_Area" localSheetId="28">'28.civil commity'!$A$9:$E$9</definedName>
    <definedName name="_xlnm.Print_Area" localSheetId="30">'29.2 organizetion-youth'!#REF!</definedName>
    <definedName name="_xlnm.Print_Area" localSheetId="31">'29.3 organizetion-sport club'!$A$16:$G$16</definedName>
    <definedName name="_xlnm.Print_Area" localSheetId="32">'29.4 අවමංගල්‍යාධාර සමිති'!$B$31:$G$31</definedName>
    <definedName name="_xlnm.Print_Area" localSheetId="33">'29.5 Elder socity '!$B$4:$J$6</definedName>
    <definedName name="_xlnm.Print_Area" localSheetId="34">'29.6 rural '!$A$12:$H$12</definedName>
    <definedName name="_xlnm.Print_Area" localSheetId="36">'29.7-2 diriya wanitha'!#REF!</definedName>
    <definedName name="_xlnm.Print_Area" localSheetId="37">'29.8 samurdhi socity'!$A$10:$G$10</definedName>
    <definedName name="_xlnm.Print_Area" localSheetId="38">'29.9 famer socity'!$A$8:$H$8</definedName>
    <definedName name="_xlnm.Print_Area" localSheetId="29">'29-1 CHILD-ASSOSIATION'!$A$8:$F$8</definedName>
    <definedName name="_xlnm.Print_Area" localSheetId="3">'4.Education'!$A$13:$R$13</definedName>
    <definedName name="_xlnm.Print_Area" localSheetId="4">'6.unemployed'!$A$9:$R$9</definedName>
    <definedName name="_xlnm.Print_Area" localSheetId="7">'8.foring.job'!$A$11:$L$11</definedName>
    <definedName name="_xlnm.Print_Area" localSheetId="8">'9. job-tranee'!$A$8:$AB$8</definedName>
    <definedName name="_xlnm.Print_Titles" localSheetId="9">'10.nature of the house'!$3:$4</definedName>
    <definedName name="_xlnm.Print_Titles" localSheetId="10">'11.owner of the house'!$3:$4</definedName>
    <definedName name="_xlnm.Print_Titles" localSheetId="11">'12-land'!$12:$14</definedName>
    <definedName name="_xlnm.Print_Titles" localSheetId="12">'13''TANK'!$3:$5</definedName>
    <definedName name="_xlnm.Print_Titles" localSheetId="13">'14.agri well'!$3:$5</definedName>
    <definedName name="_xlnm.Print_Titles" localSheetId="14">'15.home industry'!$3:$3</definedName>
    <definedName name="_xlnm.Print_Titles" localSheetId="16">'16.electrycity power'!$3:$5</definedName>
    <definedName name="_xlnm.Print_Titles" localSheetId="17">'17.water supply'!$3:$4</definedName>
    <definedName name="_xlnm.Print_Titles" localSheetId="20">'20.road'!$27:$28</definedName>
    <definedName name="_xlnm.Print_Titles" localSheetId="21">'21.transport'!$3:$5</definedName>
    <definedName name="_xlnm.Print_Titles" localSheetId="22">'22.tele communation'!$3:$5</definedName>
    <definedName name="_xlnm.Print_Titles" localSheetId="23">'23-24 pree school'!$3:$3</definedName>
    <definedName name="_xlnm.Print_Titles" localSheetId="25">'25.1 school piriven'!$3:$4</definedName>
    <definedName name="_xlnm.Print_Titles" localSheetId="24">'25.temple school'!$3:$5</definedName>
    <definedName name="_xlnm.Print_Titles" localSheetId="28">'28.civil commity'!$3:$5</definedName>
    <definedName name="_xlnm.Print_Titles" localSheetId="30">'29.2 organizetion-youth'!$3:$4</definedName>
    <definedName name="_xlnm.Print_Titles" localSheetId="31">'29.3 organizetion-sport club'!$3:$4</definedName>
    <definedName name="_xlnm.Print_Titles" localSheetId="32">'29.4 අවමංගල්‍යාධාර සමිති'!$3:$3</definedName>
    <definedName name="_xlnm.Print_Titles" localSheetId="33">'29.5 Elder socity '!$3:$3</definedName>
    <definedName name="_xlnm.Print_Titles" localSheetId="34">'29.6 rural '!$3:$4</definedName>
    <definedName name="_xlnm.Print_Titles" localSheetId="36">'29.7-2 diriya wanitha'!$2:$3</definedName>
    <definedName name="_xlnm.Print_Titles" localSheetId="37">'29.8 samurdhi socity'!$3:$4</definedName>
    <definedName name="_xlnm.Print_Titles" localSheetId="38">'29.9 famer socity'!$3:$4</definedName>
    <definedName name="_xlnm.Print_Titles" localSheetId="29">'29-1 CHILD-ASSOSIATION'!$3:$4</definedName>
    <definedName name="_xlnm.Print_Titles" localSheetId="3">'4.Education'!$8:$9</definedName>
    <definedName name="_xlnm.Print_Titles" localSheetId="5">'5.employed'!$3:$5</definedName>
    <definedName name="_xlnm.Print_Titles" localSheetId="4">'6.unemployed'!$3:$5</definedName>
    <definedName name="_xlnm.Print_Titles" localSheetId="7">'8.foring.job'!$3:$7</definedName>
    <definedName name="_xlnm.Print_Titles" localSheetId="8">'9. job-tranee'!$3:$4</definedName>
  </definedNames>
  <calcPr calcId="144525"/>
</workbook>
</file>

<file path=xl/calcChain.xml><?xml version="1.0" encoding="utf-8"?>
<calcChain xmlns="http://schemas.openxmlformats.org/spreadsheetml/2006/main">
  <c r="D8" i="24" l="1"/>
  <c r="F8" i="24"/>
  <c r="G8" i="24"/>
  <c r="H8" i="24"/>
  <c r="I8" i="24"/>
  <c r="J8" i="24"/>
  <c r="K8" i="24"/>
  <c r="L8" i="24"/>
  <c r="M8" i="24"/>
  <c r="N8" i="24"/>
  <c r="O8" i="24"/>
  <c r="P8" i="24"/>
  <c r="Q8" i="24"/>
  <c r="R8" i="24"/>
  <c r="S8" i="24"/>
  <c r="T8" i="24"/>
  <c r="V8" i="24"/>
  <c r="W8" i="24"/>
  <c r="X8" i="24"/>
  <c r="Y8" i="24"/>
  <c r="Z8" i="24"/>
  <c r="AA8" i="24"/>
  <c r="AB8" i="24"/>
  <c r="AC8" i="24"/>
  <c r="AD8" i="24"/>
  <c r="AE8" i="24"/>
  <c r="AF8" i="24"/>
  <c r="AG8" i="24"/>
  <c r="AH8" i="24"/>
  <c r="AI8" i="24"/>
  <c r="AJ8" i="24"/>
  <c r="AK8" i="24"/>
  <c r="AL8" i="24"/>
  <c r="AM8" i="24"/>
  <c r="AN8" i="24"/>
  <c r="AO8" i="24"/>
  <c r="AP8" i="24"/>
  <c r="AQ8" i="24"/>
  <c r="AR8" i="24"/>
  <c r="AS8" i="24"/>
  <c r="AT8" i="24"/>
  <c r="AU8" i="24"/>
  <c r="AV8" i="24"/>
  <c r="AW8" i="24"/>
  <c r="AX8" i="24"/>
  <c r="AY8" i="24"/>
  <c r="AZ8" i="24"/>
  <c r="BA8" i="24"/>
  <c r="AF8" i="145" l="1"/>
  <c r="AF9" i="145"/>
  <c r="AF10" i="145"/>
  <c r="E9" i="37" l="1"/>
  <c r="B11" i="145" l="1"/>
  <c r="C11" i="145"/>
  <c r="D11" i="145"/>
  <c r="E11" i="145"/>
  <c r="F11" i="145"/>
  <c r="G11" i="145"/>
  <c r="H11" i="145"/>
  <c r="I11" i="145"/>
  <c r="J11" i="145"/>
  <c r="K11" i="145"/>
  <c r="L11" i="145"/>
  <c r="M11" i="145"/>
  <c r="N11" i="145"/>
  <c r="O11" i="145"/>
  <c r="P11" i="145"/>
  <c r="Q11" i="145"/>
  <c r="R11" i="145"/>
  <c r="S11" i="145"/>
  <c r="T11" i="145"/>
  <c r="U11" i="145"/>
  <c r="V11" i="145"/>
  <c r="W11" i="145"/>
  <c r="X11" i="145"/>
  <c r="Y11" i="145"/>
  <c r="Z11" i="145"/>
  <c r="AA11" i="145"/>
  <c r="AB11" i="145"/>
  <c r="AC11" i="145"/>
  <c r="AD11" i="145"/>
  <c r="AE11" i="145"/>
  <c r="AF11" i="145" l="1"/>
  <c r="AE19" i="145" s="1"/>
  <c r="D7" i="146"/>
  <c r="E7" i="146"/>
  <c r="F7" i="146"/>
  <c r="G7" i="146"/>
  <c r="H7" i="146"/>
  <c r="I7" i="146"/>
  <c r="J7" i="146"/>
  <c r="K7" i="146"/>
  <c r="L7" i="146"/>
  <c r="M7" i="146"/>
  <c r="N7" i="146"/>
  <c r="O4" i="146"/>
  <c r="O5" i="146"/>
  <c r="O6" i="146"/>
  <c r="E8" i="20" l="1"/>
  <c r="F8" i="20"/>
  <c r="G8" i="20"/>
  <c r="H8" i="20"/>
  <c r="I8" i="20"/>
  <c r="H11" i="140"/>
  <c r="F11" i="140"/>
  <c r="K9" i="7" l="1"/>
  <c r="L9" i="7"/>
  <c r="M9" i="7"/>
  <c r="N9" i="7"/>
  <c r="O9" i="7"/>
  <c r="F8" i="14"/>
  <c r="E8" i="144" l="1"/>
  <c r="O7" i="146" l="1"/>
  <c r="L8" i="144" l="1"/>
  <c r="Y7" i="144" l="1"/>
  <c r="Y5" i="144"/>
  <c r="H23" i="34" l="1"/>
  <c r="J16" i="32"/>
  <c r="I16" i="32"/>
  <c r="D13" i="142"/>
  <c r="E13" i="142"/>
  <c r="F13" i="142"/>
  <c r="G13" i="142"/>
  <c r="H13" i="142"/>
  <c r="I13" i="142"/>
  <c r="J13" i="142"/>
  <c r="K13" i="142"/>
  <c r="L13" i="142"/>
  <c r="M13" i="142"/>
  <c r="N13" i="142"/>
  <c r="O13" i="142"/>
  <c r="P13" i="142"/>
  <c r="Q13" i="142"/>
  <c r="E9" i="141" l="1"/>
  <c r="F9" i="141"/>
  <c r="G9" i="141"/>
  <c r="H9" i="141"/>
  <c r="I9" i="141"/>
  <c r="J9" i="141"/>
  <c r="K9" i="141"/>
  <c r="L9" i="141"/>
  <c r="M9" i="141"/>
  <c r="N9" i="141"/>
  <c r="O9" i="141"/>
  <c r="D9" i="141"/>
  <c r="E18" i="21" l="1"/>
  <c r="F18" i="21"/>
  <c r="G18" i="21"/>
  <c r="H18" i="21"/>
  <c r="I18" i="21"/>
  <c r="J18" i="21"/>
  <c r="K18" i="21"/>
  <c r="L18" i="21"/>
  <c r="M18" i="21"/>
  <c r="N18" i="21"/>
  <c r="O18" i="21"/>
  <c r="D18" i="21"/>
  <c r="E8" i="29" l="1"/>
  <c r="F8" i="29"/>
  <c r="G8" i="29"/>
  <c r="H8" i="29"/>
  <c r="D8" i="29"/>
  <c r="D9" i="21" l="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U9" i="21"/>
  <c r="D8" i="20"/>
  <c r="J8" i="20" s="1"/>
  <c r="E8" i="19"/>
  <c r="F8" i="19"/>
  <c r="G8" i="19"/>
  <c r="H8" i="19"/>
  <c r="I8" i="19"/>
  <c r="D8" i="19"/>
  <c r="J5" i="19" l="1"/>
  <c r="J6" i="19"/>
  <c r="J7" i="19"/>
  <c r="E8" i="16"/>
  <c r="F8" i="16"/>
  <c r="G8" i="16"/>
  <c r="H8" i="16"/>
  <c r="I8" i="16"/>
  <c r="J8" i="16"/>
  <c r="K8" i="16"/>
  <c r="L8" i="16"/>
  <c r="M8" i="16"/>
  <c r="N8" i="16"/>
  <c r="O8" i="16"/>
  <c r="P8" i="16"/>
  <c r="Q8" i="16"/>
  <c r="R8" i="16"/>
  <c r="S8" i="16"/>
  <c r="T8" i="16"/>
  <c r="U8" i="16"/>
  <c r="V8" i="16"/>
  <c r="W8" i="16"/>
  <c r="X8" i="16"/>
  <c r="Y8" i="16"/>
  <c r="Z8" i="16"/>
  <c r="AA8" i="16"/>
  <c r="D8" i="16"/>
  <c r="D11" i="140"/>
  <c r="E11" i="140"/>
  <c r="G11" i="140"/>
  <c r="I11" i="140"/>
  <c r="J11" i="140"/>
  <c r="K11" i="140"/>
  <c r="J8" i="19" l="1"/>
  <c r="L8" i="140"/>
  <c r="L9" i="140"/>
  <c r="L10" i="140"/>
  <c r="E8" i="14"/>
  <c r="G8" i="14"/>
  <c r="H8" i="14"/>
  <c r="I8" i="14"/>
  <c r="J8" i="14"/>
  <c r="D8" i="14"/>
  <c r="L11" i="140" l="1"/>
  <c r="K5" i="14"/>
  <c r="K6" i="14"/>
  <c r="K7" i="14"/>
  <c r="K8" i="14" l="1"/>
  <c r="E9" i="7"/>
  <c r="F9" i="7"/>
  <c r="G9" i="7"/>
  <c r="H9" i="7"/>
  <c r="I9" i="7"/>
  <c r="J9" i="7"/>
  <c r="D9" i="7"/>
  <c r="E9" i="12"/>
  <c r="F9" i="12"/>
  <c r="G9" i="12"/>
  <c r="H9" i="12"/>
  <c r="I9" i="12"/>
  <c r="J9" i="12"/>
  <c r="K9" i="12"/>
  <c r="L9" i="12"/>
  <c r="M9" i="12"/>
  <c r="N9" i="12"/>
  <c r="O9" i="12"/>
  <c r="D9" i="12"/>
  <c r="V8" i="144" l="1"/>
  <c r="U8" i="144"/>
  <c r="T8" i="144"/>
  <c r="S8" i="144"/>
  <c r="R8" i="144"/>
  <c r="Q8" i="144"/>
  <c r="P8" i="144"/>
  <c r="O8" i="144"/>
  <c r="N8" i="144"/>
  <c r="M8" i="144"/>
  <c r="K8" i="144"/>
  <c r="J8" i="144"/>
  <c r="I8" i="144"/>
  <c r="H8" i="144"/>
  <c r="G8" i="144"/>
  <c r="F8" i="144"/>
  <c r="X7" i="144"/>
  <c r="W7" i="144"/>
  <c r="Y6" i="144"/>
  <c r="X6" i="144"/>
  <c r="W6" i="144"/>
  <c r="X5" i="144"/>
  <c r="W5" i="144"/>
  <c r="O9" i="138"/>
  <c r="N9" i="138"/>
  <c r="M9" i="138"/>
  <c r="L9" i="138"/>
  <c r="K9" i="138"/>
  <c r="J9" i="138"/>
  <c r="I9" i="138"/>
  <c r="H9" i="138"/>
  <c r="G9" i="138"/>
  <c r="F9" i="138"/>
  <c r="E9" i="138"/>
  <c r="D9" i="138"/>
  <c r="S8" i="138"/>
  <c r="R8" i="138"/>
  <c r="S7" i="138"/>
  <c r="R7" i="138"/>
  <c r="S6" i="138"/>
  <c r="R6" i="138"/>
  <c r="T8" i="138" l="1"/>
  <c r="W8" i="144"/>
  <c r="T7" i="138"/>
  <c r="T6" i="138"/>
  <c r="R9" i="138"/>
  <c r="S9" i="138"/>
  <c r="X8" i="144"/>
  <c r="Y8" i="144"/>
  <c r="T9" i="138" l="1"/>
  <c r="Q6" i="12"/>
  <c r="Q7" i="12"/>
  <c r="Q8" i="12"/>
  <c r="P6" i="12"/>
  <c r="P7" i="12"/>
  <c r="P8" i="12"/>
  <c r="Q9" i="12" l="1"/>
  <c r="P9" i="12"/>
  <c r="R10" i="142" l="1"/>
  <c r="R11" i="142"/>
  <c r="Q6" i="141"/>
  <c r="Q7" i="141"/>
  <c r="Q8" i="141"/>
  <c r="P6" i="141"/>
  <c r="C6" i="141" s="1"/>
  <c r="P7" i="141"/>
  <c r="P8" i="141"/>
  <c r="C7" i="141" l="1"/>
  <c r="C8" i="141"/>
  <c r="AB5" i="16" l="1"/>
  <c r="AB6" i="16"/>
  <c r="AB7" i="16"/>
  <c r="R12" i="142"/>
  <c r="AB8" i="16" l="1"/>
  <c r="E9" i="31"/>
  <c r="F9" i="31"/>
  <c r="G9" i="31"/>
  <c r="H9" i="31"/>
  <c r="I9" i="31"/>
  <c r="J9" i="31"/>
  <c r="K9" i="31"/>
  <c r="L9" i="31"/>
  <c r="M9" i="31"/>
  <c r="N9" i="31"/>
  <c r="O9" i="31"/>
  <c r="P9" i="31"/>
  <c r="D9" i="31"/>
  <c r="E9" i="27"/>
  <c r="F9" i="27"/>
  <c r="G9" i="27"/>
  <c r="H9" i="27"/>
  <c r="I9" i="27"/>
  <c r="J9" i="27"/>
  <c r="K9" i="27"/>
  <c r="L9" i="27"/>
  <c r="M9" i="27"/>
  <c r="N9" i="27"/>
  <c r="O9" i="27"/>
  <c r="P9" i="27"/>
  <c r="Q9" i="27"/>
  <c r="R9" i="27"/>
  <c r="S9" i="27"/>
  <c r="T9" i="27"/>
  <c r="U9" i="27"/>
  <c r="V9" i="27"/>
  <c r="W9" i="27"/>
  <c r="X9" i="27"/>
  <c r="Y9" i="27"/>
  <c r="Z9" i="27"/>
  <c r="AA9" i="27"/>
  <c r="D9" i="27"/>
  <c r="D8" i="26"/>
  <c r="E8" i="26"/>
  <c r="F8" i="26"/>
  <c r="G8" i="26"/>
  <c r="H8" i="26"/>
  <c r="I8" i="26"/>
  <c r="E9" i="25"/>
  <c r="F9" i="25"/>
  <c r="G9" i="25"/>
  <c r="H9" i="25"/>
  <c r="I9" i="25"/>
  <c r="J9" i="25"/>
  <c r="D9" i="25"/>
  <c r="P15" i="21"/>
  <c r="P16" i="21"/>
  <c r="P17" i="21"/>
  <c r="J5" i="20"/>
  <c r="J6" i="20"/>
  <c r="J7" i="20"/>
  <c r="R6" i="12"/>
  <c r="R7" i="12"/>
  <c r="R8" i="12"/>
  <c r="Q6" i="7"/>
  <c r="Q7" i="7"/>
  <c r="Q8" i="7"/>
  <c r="P6" i="7"/>
  <c r="P7" i="7"/>
  <c r="P8" i="7"/>
  <c r="R13" i="142"/>
  <c r="R9" i="12" l="1"/>
  <c r="P9" i="141"/>
  <c r="Q9" i="141"/>
  <c r="Q9" i="7"/>
  <c r="P9" i="7"/>
  <c r="P18" i="21"/>
  <c r="R8" i="7"/>
  <c r="R6" i="7"/>
  <c r="R7" i="7"/>
  <c r="C9" i="141" l="1"/>
  <c r="R9" i="7"/>
  <c r="I12" i="119" l="1"/>
  <c r="J9" i="133" l="1"/>
  <c r="G9" i="133"/>
  <c r="F9" i="133"/>
  <c r="C17" i="30" l="1"/>
  <c r="G10" i="50" l="1"/>
  <c r="G8" i="53" l="1"/>
  <c r="G7" i="43" l="1"/>
  <c r="G31" i="129"/>
  <c r="F8" i="134"/>
  <c r="G38" i="35" l="1"/>
  <c r="G19" i="35"/>
  <c r="G9" i="35"/>
  <c r="C197" i="30" l="1"/>
  <c r="C25" i="30"/>
  <c r="C9" i="30"/>
  <c r="I9" i="133" l="1"/>
  <c r="F22" i="119" l="1"/>
  <c r="G22" i="119"/>
  <c r="H22" i="119"/>
  <c r="E22" i="119"/>
  <c r="E12" i="119"/>
  <c r="F12" i="119"/>
  <c r="G12" i="119"/>
  <c r="H12" i="119"/>
  <c r="J12" i="119"/>
  <c r="K12" i="119"/>
  <c r="L12" i="119"/>
  <c r="M12" i="119"/>
  <c r="O12" i="119"/>
  <c r="D9" i="37" l="1"/>
  <c r="G6" i="45" l="1"/>
  <c r="G16" i="41"/>
  <c r="H12" i="44" l="1"/>
</calcChain>
</file>

<file path=xl/sharedStrings.xml><?xml version="1.0" encoding="utf-8"?>
<sst xmlns="http://schemas.openxmlformats.org/spreadsheetml/2006/main" count="1490" uniqueCount="847">
  <si>
    <t>අනුඅංකය</t>
  </si>
  <si>
    <t>ග්‍රාම නිළධාරී වසම</t>
  </si>
  <si>
    <t>එකතුව</t>
  </si>
  <si>
    <t>ඉස්ලාම්</t>
  </si>
  <si>
    <t>වෙනත්</t>
  </si>
  <si>
    <t>කුලියාපිටිය නගරය</t>
  </si>
  <si>
    <t xml:space="preserve"> අස්සැද්දුම</t>
  </si>
  <si>
    <t>මීගහකොටුව</t>
  </si>
  <si>
    <t>ස්ත්‍රී</t>
  </si>
  <si>
    <t>පුරුෂ</t>
  </si>
  <si>
    <t>ග්‍රා.නි. වසමේ අංකය</t>
  </si>
  <si>
    <t>මුළු එකතුව</t>
  </si>
  <si>
    <t>(සා/පෙළ) සමත්</t>
  </si>
  <si>
    <t>(උ/පෙළ) සමත්</t>
  </si>
  <si>
    <t>ඩිප්ලෝමාධාරී</t>
  </si>
  <si>
    <t>උපාධීධාරී</t>
  </si>
  <si>
    <r>
      <t xml:space="preserve">                                        </t>
    </r>
    <r>
      <rPr>
        <b/>
        <u/>
        <sz val="12"/>
        <rFont val="Iskoola Pota"/>
        <family val="2"/>
      </rPr>
      <t>ඇමුණුම-7</t>
    </r>
  </si>
  <si>
    <t>රාජ්‍ය අංශය</t>
  </si>
  <si>
    <t>අර්ධ රාජ්‍ය අංශය</t>
  </si>
  <si>
    <t>පෞද්ගලික අංශය</t>
  </si>
  <si>
    <t>ස්වයං රැකියා</t>
  </si>
  <si>
    <t>විදේශ රැකියා</t>
  </si>
  <si>
    <t>පුහුණු ශ්‍රමිකයන්</t>
  </si>
  <si>
    <t>නුපුහුණු ශ්‍රමිකයන්</t>
  </si>
  <si>
    <t>ලියාපදිංචි වී විදේශ ගත වූ සංඛ්‍යාව</t>
  </si>
  <si>
    <t>ලියාපදිංචි නොවී විදේශ ගත වූ සංඛ්‍යාව</t>
  </si>
  <si>
    <t>ගෘහ සේවිකා</t>
  </si>
  <si>
    <t>වෘත්තීයවේදීන්</t>
  </si>
  <si>
    <t xml:space="preserve">                                        ඇමුණුම-9</t>
  </si>
  <si>
    <t>රියදුරු</t>
  </si>
  <si>
    <t>බර</t>
  </si>
  <si>
    <t>සැහැල්ලු</t>
  </si>
  <si>
    <t>ත්‍රී විල්</t>
  </si>
  <si>
    <t>වඩු</t>
  </si>
  <si>
    <t>යතුරු ලියනය</t>
  </si>
  <si>
    <t>ජුකී</t>
  </si>
  <si>
    <t>ගෘහ නිර්.</t>
  </si>
  <si>
    <t>ක්‍රීඩා</t>
  </si>
  <si>
    <t>ස්වර්ණාභරණ</t>
  </si>
  <si>
    <t>වෙළදාම</t>
  </si>
  <si>
    <t>සෞඛ්‍ය</t>
  </si>
  <si>
    <t>තැපැල්</t>
  </si>
  <si>
    <t>රූපලාවන්‍ය</t>
  </si>
  <si>
    <t>එම්බ්‍රොයිඩර්</t>
  </si>
  <si>
    <t>විදු.කාර්</t>
  </si>
  <si>
    <t>පෙදරේරු</t>
  </si>
  <si>
    <t>පරිගණක</t>
  </si>
  <si>
    <t>මැහුම්/ගෙතුම්</t>
  </si>
  <si>
    <t>මෝට.කාර්</t>
  </si>
  <si>
    <t xml:space="preserve">                                        ඇමුණුම-10</t>
  </si>
  <si>
    <t>ස්ථිර</t>
  </si>
  <si>
    <t>අර්ධ ස්ථිර</t>
  </si>
  <si>
    <t>තාවකාලික</t>
  </si>
  <si>
    <t>තමාගේම නිවසක් හිම</t>
  </si>
  <si>
    <t>හවුල් පදිංචිය</t>
  </si>
  <si>
    <t>කුලියට /බද්ධට</t>
  </si>
  <si>
    <t>අනවසර ඉඩම් වල පදිංචි</t>
  </si>
  <si>
    <t>පදිංචියට නිවසක් නැති</t>
  </si>
  <si>
    <t>රජයේ නිල නිවාස වල පදිංචි</t>
  </si>
  <si>
    <t xml:space="preserve">                                        ඇමුණුම-11</t>
  </si>
  <si>
    <t>අක්.0.26-0.5</t>
  </si>
  <si>
    <t>අක්.0.51-1</t>
  </si>
  <si>
    <t>අක්.1.1-2.0</t>
  </si>
  <si>
    <t>අක්.2.1-5</t>
  </si>
  <si>
    <t>අක්. 5 ට වැඩි</t>
  </si>
  <si>
    <t>අක්.0.2 5ට අඩු</t>
  </si>
  <si>
    <t>සින්නක්කර</t>
  </si>
  <si>
    <t>මධ්‍යම පංතික ඉඩම්</t>
  </si>
  <si>
    <t>බලපත්‍රලාභී ඉඩම්</t>
  </si>
  <si>
    <t>අනවසර ඉඩම්</t>
  </si>
  <si>
    <t xml:space="preserve">                                        ඇමුණුම-12</t>
  </si>
  <si>
    <t>අනු අංකය</t>
  </si>
  <si>
    <t>පෝෂක කුඹුරු ප්‍රමාණය අක්කර</t>
  </si>
  <si>
    <t>වගා කරන පවුල් සංඛ්‍යාව</t>
  </si>
  <si>
    <t>පල්ලපිටිය අමුණ</t>
  </si>
  <si>
    <t>කදුරුගස්හේන අමුණ</t>
  </si>
  <si>
    <t>ඇමුණුම-13</t>
  </si>
  <si>
    <t>කෘෂි ළිං සංඛ්‍යාව</t>
  </si>
  <si>
    <t xml:space="preserve">                                                                              ඇමුණුම 14</t>
  </si>
  <si>
    <t>බතික්</t>
  </si>
  <si>
    <t>කෘෂි උපකරණ නිෂ්පාදනය</t>
  </si>
  <si>
    <t>වී මෝල්</t>
  </si>
  <si>
    <t>බීඩි නිෂ්පාදනය</t>
  </si>
  <si>
    <t>මෝටර් රථ අළුත්වැඩියාව</t>
  </si>
  <si>
    <t>ලී මෝල්</t>
  </si>
  <si>
    <t>ලී භාණ්ඩ නිෂ්පාදන</t>
  </si>
  <si>
    <t>වැලි ගොඩ දැමීම</t>
  </si>
  <si>
    <t xml:space="preserve">                                                                                                                                                                                                             ඇමුණුම -15</t>
  </si>
  <si>
    <t xml:space="preserve">                                        ඇමුණුම-16</t>
  </si>
  <si>
    <t>නිවාස</t>
  </si>
  <si>
    <t>විදුලිය සහිත</t>
  </si>
  <si>
    <t>විදුලිය රහිත</t>
  </si>
  <si>
    <t>ව්‍යාපාරික ස්ථාන</t>
  </si>
  <si>
    <t>කර්මාන්ත</t>
  </si>
  <si>
    <t xml:space="preserve">                                        ඇමුණුම-17</t>
  </si>
  <si>
    <t>ළිං සංඛ්‍යාව</t>
  </si>
  <si>
    <t>ආරක්ෂිත</t>
  </si>
  <si>
    <t>අනාරක්ෂිත</t>
  </si>
  <si>
    <t>නළ ළිං සංඛ්‍යාව</t>
  </si>
  <si>
    <t>නළ ජල සම්බන්ධතා</t>
  </si>
  <si>
    <t>ජල සම්පාදන මණ්ඩලයේ</t>
  </si>
  <si>
    <t>වැසි ජල ටැංකි සංඛ්‍යාව</t>
  </si>
  <si>
    <t>ප්‍රජා ජල සම්පාදන ව්‍යාපෘති</t>
  </si>
  <si>
    <t xml:space="preserve">                                        ඇමුණුම-18</t>
  </si>
  <si>
    <t>ක්‍රියාත්මක පානීය ජල යෝජනා ක්‍රමයේ නම</t>
  </si>
  <si>
    <t>ප්‍රතිලාභී පවුල් සංඛ්‍යාව</t>
  </si>
  <si>
    <t>මුළු නිවාස සංඛ්‍යාව</t>
  </si>
  <si>
    <t>වැසිකිළි ඇති නිවාස සංඛ්‍යාව</t>
  </si>
  <si>
    <t>ජල මුද්‍රිත</t>
  </si>
  <si>
    <t>වළ</t>
  </si>
  <si>
    <t>වැසිකිළි නොමැති නිවාස සංඛ්‍යාව</t>
  </si>
  <si>
    <t>පොදු වැසිකිළි සංඛ්‍යාව</t>
  </si>
  <si>
    <t xml:space="preserve">                                        ඇමුණුම-20</t>
  </si>
  <si>
    <t>දිග කි.මි.</t>
  </si>
  <si>
    <t>ප්‍රවාහන පහසුකම්</t>
  </si>
  <si>
    <t>යතුරුපැදි</t>
  </si>
  <si>
    <t>වෑන්</t>
  </si>
  <si>
    <t>ලොරි</t>
  </si>
  <si>
    <t>ට්‍රක්රථ</t>
  </si>
  <si>
    <t>බස් රථ</t>
  </si>
  <si>
    <t>මෝටර් රථ</t>
  </si>
  <si>
    <t>ජීප්</t>
  </si>
  <si>
    <t>කරත්ත</t>
  </si>
  <si>
    <t>රජයේ</t>
  </si>
  <si>
    <t>පෞද්ගලික</t>
  </si>
  <si>
    <t>ඇමුණුම-21</t>
  </si>
  <si>
    <t>ස්ථාවර</t>
  </si>
  <si>
    <t>ජංගම</t>
  </si>
  <si>
    <t>ෆැක්ස්</t>
  </si>
  <si>
    <t xml:space="preserve">අන්තර්ජාල පහසුකම් සහිත ආයතන </t>
  </si>
  <si>
    <t>රාජ්‍ය</t>
  </si>
  <si>
    <t xml:space="preserve">සන්නිවේදන කුළුණු </t>
  </si>
  <si>
    <t xml:space="preserve">දුරකථන කුටි </t>
  </si>
  <si>
    <t>සන්නිවේදන සේවා මධ්‍යස්ථාන</t>
  </si>
  <si>
    <t>ලියාපදිංචි නොවූ</t>
  </si>
  <si>
    <t>ගුරුවරු සංඛ්‍යාව</t>
  </si>
  <si>
    <t xml:space="preserve">ලියාපදිංචි </t>
  </si>
  <si>
    <t>අයත් ග්‍රා.නි වසම් අංකය</t>
  </si>
  <si>
    <t>වසම</t>
  </si>
  <si>
    <t>සිසුන් සංඛ්‍යාව</t>
  </si>
  <si>
    <t xml:space="preserve">බෞද්ධ දහම් පාසල් </t>
  </si>
  <si>
    <t xml:space="preserve">මුස්ලිම්  දහම් පාසල් </t>
  </si>
  <si>
    <t xml:space="preserve">                                        ඇමුණුම-25</t>
  </si>
  <si>
    <t>පූජකවරු සංඛ්‍යාව</t>
  </si>
  <si>
    <t>සිද්ධස්ථානයේ නම</t>
  </si>
  <si>
    <t>ආගම්ක සිද්ධස්ථාන - හිංදු දේවස්ථාන</t>
  </si>
  <si>
    <t>ආගම්ක සිද්ධස්ථාන - මුස්ලිම් දේවස්ථාන</t>
  </si>
  <si>
    <t xml:space="preserve">                                        ඇමුණුම-27</t>
  </si>
  <si>
    <t>කලායතන</t>
  </si>
  <si>
    <t>සාමාජික සංඛ්‍යාව</t>
  </si>
  <si>
    <t>සිවිල් ආරක්ෂක කමිටු</t>
  </si>
  <si>
    <t xml:space="preserve">                                        ඇමුණුම-28</t>
  </si>
  <si>
    <t>ස්වෙච්ඡා සංවිධානයේ නම</t>
  </si>
  <si>
    <t xml:space="preserve">ලිපිනය </t>
  </si>
  <si>
    <t>ලියාපදිංචි අංකය</t>
  </si>
  <si>
    <t>දුරකථන අංකය</t>
  </si>
  <si>
    <t>ලියාපදිංචි ස්වෙච්ඡා සංවිධාන -ළමා සමාජ</t>
  </si>
  <si>
    <t xml:space="preserve">                                        ඇමුණුම-29-2</t>
  </si>
  <si>
    <t xml:space="preserve">                                        ඇමුණුම-29-1</t>
  </si>
  <si>
    <t>ලියාපදිංචි ස්වෙච්ඡා සංවිධාන - ක්‍රීඩා සමාජ</t>
  </si>
  <si>
    <t xml:space="preserve">                                        ඇමුණුම-29-3</t>
  </si>
  <si>
    <t>ලියාපදිංචි ස්වෙච්ඡා සංවිධාන - වැඩිහිටි සංවිධාන</t>
  </si>
  <si>
    <t xml:space="preserve">                                        ඇමුණුම-29-6</t>
  </si>
  <si>
    <t>ලියාපදිංචි ස්වෙච්ඡා සංවිධාන - ග්‍රාම සංවර්ධන සමිති</t>
  </si>
  <si>
    <t>ලිපිනය</t>
  </si>
  <si>
    <t>ගොවි සමිති</t>
  </si>
  <si>
    <t>කාන්තා සමිතියේ නම</t>
  </si>
  <si>
    <t>එකමුතු</t>
  </si>
  <si>
    <t>ශ්‍රී පැරකුම් ග්‍රා.සං.සමිතිය</t>
  </si>
  <si>
    <t>ගජබා මාවත,කුලියාපිටිය</t>
  </si>
  <si>
    <t>NWP/MORD/RD/KP/W/100/3489</t>
  </si>
  <si>
    <t>ආනන්දගිරි ගාඩ්න් ග්‍රා.සං.සමිතිය</t>
  </si>
  <si>
    <t>ආනන්ද ගිරි එක්සත්,කුලියාපිටිය</t>
  </si>
  <si>
    <t>වප/කුරු/කුලි/බ/89</t>
  </si>
  <si>
    <t>අස්සැද්දුම සුභාරතී ග්‍රා.සං.සමිතිය</t>
  </si>
  <si>
    <t>නො.15,සුභාරතීපුර,කුලියාපිටිය</t>
  </si>
  <si>
    <t>වප/කුරු/කුලි/බ/81</t>
  </si>
  <si>
    <t>අස්සැද්දුම සුභාරතී  1 පළමු අදියර ග්‍රා.සං.සමිතිය</t>
  </si>
  <si>
    <t>,සුභාරතීපුර,කුලියාපිටිය</t>
  </si>
  <si>
    <t>වප/කුරු/කුලි/බ/88</t>
  </si>
  <si>
    <t>අස්සැද්දුම ගැමුණු ග්‍රා.සං.සමිතිය</t>
  </si>
  <si>
    <t>අස්සැද්දුම,ගලහිටියාව,කුලියාපිටිය</t>
  </si>
  <si>
    <t>වප/කුරු/කුලි/බ/59</t>
  </si>
  <si>
    <t>මීගහකොටුව  ග්‍රා.සං.සමිතිය</t>
  </si>
  <si>
    <t>මීගහකොටුව,කුලියාපිටිය</t>
  </si>
  <si>
    <t>වප/කුරු/කුලි/බ/50</t>
  </si>
  <si>
    <t>කනදුල්ල ලක්ෂ්මීපුර  ග්‍රා.සං.සමිතිය</t>
  </si>
  <si>
    <t>කනදුල්ල,කුලියාපිටිය</t>
  </si>
  <si>
    <t>වප/කුරු/කුලි/බ/66</t>
  </si>
  <si>
    <t>නිව් ස්ටාර් යෞවන සමාජය</t>
  </si>
  <si>
    <t>ලයනල් ජයතිලක මාවත ,කනදුල්ල, කුලියාපිටිය</t>
  </si>
  <si>
    <t xml:space="preserve"> ග්‍රා.නි වසම් අංකය</t>
  </si>
  <si>
    <t>ලියාපදිංචි ස්වෙච්ඡා සංවිධාන - යෞවන සමාජ</t>
  </si>
  <si>
    <t>ශක්ති ක්‍රීඩා සමාජය</t>
  </si>
  <si>
    <t>තැපැල් කාර්යාලය,කුලියාපිටිය</t>
  </si>
  <si>
    <t>සුවසවිය ක්‍රීඩා සමාජය</t>
  </si>
  <si>
    <t>විජය මාවත, කුලියාපිටිය</t>
  </si>
  <si>
    <t>ලයන් හාට් ක්‍රීඩා සමාජය</t>
  </si>
  <si>
    <t>පිපෙන කැකුළු ක්‍රීඩා සමාජය</t>
  </si>
  <si>
    <t>වප/කුරු/කුලි/බ/ක්‍රී.ස./3</t>
  </si>
  <si>
    <t>ප්‍රගති ක්‍රීඩා සමාජය</t>
  </si>
  <si>
    <t>නිව් ස්ටාර් ක්‍රීඩා සමාජය</t>
  </si>
  <si>
    <t>ප්‍රා.ලේ.කා. ක්‍රීඩා සමාජය</t>
  </si>
  <si>
    <t>මෙල්බෝන් ක්‍රීඩා සමාජය</t>
  </si>
  <si>
    <t>ධර්මාශෝක  දහම් පාසල</t>
  </si>
  <si>
    <t>ශ්‍රී දීපාලංකාර  දහම් පාසල</t>
  </si>
  <si>
    <t>ධර්මරාජ  දහම් පාසල</t>
  </si>
  <si>
    <t>ග්‍රා.නි.වසම</t>
  </si>
  <si>
    <t>කුලි/නගරය</t>
  </si>
  <si>
    <t>අස්සැද්දුම</t>
  </si>
  <si>
    <t>යන්ග්ලයන්ස් ක්‍රීඩාසමාජය</t>
  </si>
  <si>
    <t>වයිකින්ග්ස්</t>
  </si>
  <si>
    <t>මූලික රෝහල ,කුලියාපිටිය</t>
  </si>
  <si>
    <t>153/24,නිවාස යෝජනා ක්‍රමය, මීගහකොටුව,කුලියාපිටිය</t>
  </si>
  <si>
    <t>නිවාස යෝජනා ක්‍රමය, කනදුල්ල,කුලියාපිටිය</t>
  </si>
  <si>
    <t>ග්‍රාම නිළධාරී වසමේ අංකය</t>
  </si>
  <si>
    <t>දිරිය වනිතා සමිති</t>
  </si>
  <si>
    <t>සමාජික සංඛ්‍යාව</t>
  </si>
  <si>
    <t>ඇස්සැද්දුම</t>
  </si>
  <si>
    <t>දිරිලිය</t>
  </si>
  <si>
    <t>සමඟි</t>
  </si>
  <si>
    <t>NWP/MSW/WD/KPW/54/1313</t>
  </si>
  <si>
    <t>NWP/MSW/WD/KPW/46/853</t>
  </si>
  <si>
    <t>පාරමී</t>
  </si>
  <si>
    <t>ඇමුණුම 29 -7-2</t>
  </si>
  <si>
    <t>-</t>
  </si>
  <si>
    <t>කුලි/ නගරය</t>
  </si>
  <si>
    <t>හසිනි වික්‍රමසේකර, පල්ලපිටිය,කුලියාපිටිය</t>
  </si>
  <si>
    <t>077-4221054</t>
  </si>
  <si>
    <t>071-9335499</t>
  </si>
  <si>
    <t>ආර්.සී.ප්‍රියංකා  ,             සංඛ මාවත,  ලබුයාය,කුලියාපිටිය</t>
  </si>
  <si>
    <t>WB/කුරු/කුලි/1159/038</t>
  </si>
  <si>
    <t>නො.17,ජාතික නිවාස, කනදුල්ල,කුලියාපිටිය</t>
  </si>
  <si>
    <t>ළමා සමාජයේ නම</t>
  </si>
  <si>
    <t>සදරැස්</t>
  </si>
  <si>
    <t>PCC/14/14/සදරැස්</t>
  </si>
  <si>
    <t>ලක්ෂ්මී පුර ලක්ෂ්මී</t>
  </si>
  <si>
    <t>PCC/06/1/72/095</t>
  </si>
  <si>
    <t xml:space="preserve">                                        ඇමුණුම-29-7-1</t>
  </si>
  <si>
    <t>කුලියාපිටිය</t>
  </si>
  <si>
    <t xml:space="preserve"> </t>
  </si>
  <si>
    <t>දිරිය වනිතා  සමිති (පළාත් සභා)</t>
  </si>
  <si>
    <t xml:space="preserve"> ලියාපදිංචි කාන්තා සමිති (මධ්‍යම රජය)</t>
  </si>
  <si>
    <t>DAD 17/35/21</t>
  </si>
  <si>
    <t>ගොවි සංවිධානයේ නම</t>
  </si>
  <si>
    <t>ගොවිජන සේවා බල            ප්‍රදේශය</t>
  </si>
  <si>
    <t>පල්ලපිටිය ගොවි සංවිධානය</t>
  </si>
  <si>
    <t>පල්ලපිටිය,කුලියාපිටිය</t>
  </si>
  <si>
    <t>DAD 17/35/3</t>
  </si>
  <si>
    <t>ඇස්සැද්දුම ගොවි සංවිධානය</t>
  </si>
  <si>
    <t>DAD 17/35/11</t>
  </si>
  <si>
    <t>කදුරුගස්හේන ගොවි සංවිධානය</t>
  </si>
  <si>
    <t>කදුරුගස්හේන,කුලියාපිටිය</t>
  </si>
  <si>
    <t>අස්සැද්දුම,කුලියාපිටිය</t>
  </si>
  <si>
    <t>කුලියාපිටිය ග්‍රාමීය සමෘද්ධි සමිතිය</t>
  </si>
  <si>
    <t>කුලියාපිටිය,කුලියාපිටිය</t>
  </si>
  <si>
    <t>06/01/45/04/1157/09</t>
  </si>
  <si>
    <t>පල්ලපිටිය ග්‍රාමීය සමෘද්ධි සමිතිය</t>
  </si>
  <si>
    <t>06/01/45/04/1157/08</t>
  </si>
  <si>
    <t>ඇස්සැද්දුම ග්‍රාමීය සමෘද්ධි සමිතිය</t>
  </si>
  <si>
    <t>ඇස්සැද්දුම,කුලියාපිටිය</t>
  </si>
  <si>
    <t>06/01/45/04/1158/10</t>
  </si>
  <si>
    <t>මීගහකොටුව ග්‍රාමීය සමෘද්ධි සමිතිය</t>
  </si>
  <si>
    <t>06/01/45/04/1159/11</t>
  </si>
  <si>
    <t>කනදුල්ල ග්‍රාමීය සමෘද්ධි සමිතිය</t>
  </si>
  <si>
    <t>06/01/45/04/1159/12</t>
  </si>
  <si>
    <t>පා පැදි</t>
  </si>
  <si>
    <t>අත් ට්‍රැක්ටර්</t>
  </si>
  <si>
    <t>ට්‍රැක්ටර්</t>
  </si>
  <si>
    <t>මුළු නිවාස</t>
  </si>
  <si>
    <t>මුළු පවුල්  සංඛ්‍යාව</t>
  </si>
  <si>
    <t>√</t>
  </si>
  <si>
    <t>කලායතනාධිපතිගේ නම</t>
  </si>
  <si>
    <t>ක්‍රිස්තියානි</t>
  </si>
  <si>
    <t>කමිටු සංඛ්‍යාව</t>
  </si>
  <si>
    <t>පිරිවෙනෙහි නම</t>
  </si>
  <si>
    <t>ගුරුවරුන් සංඛ්‍යාව</t>
  </si>
  <si>
    <t>පැවිදි සිසුන් සංඛයාව</t>
  </si>
  <si>
    <t xml:space="preserve">ගිහි සිසුන් </t>
  </si>
  <si>
    <t xml:space="preserve"> පුරුෂ</t>
  </si>
  <si>
    <t xml:space="preserve">පිරිවෙන් පිළිබද තොරතුරු </t>
  </si>
  <si>
    <t>ඇමුණුම-25-1</t>
  </si>
  <si>
    <t>කුලි/අල් අස්හර් ජුම්මා දේවස්ථානය</t>
  </si>
  <si>
    <t>කුලි/අල් අස්හර් මස්ජිදුල් රහුමානියා දේවස්ථානය</t>
  </si>
  <si>
    <t>අපෝස්තලික සභාව</t>
  </si>
  <si>
    <t xml:space="preserve">කතෝලික දහම් පාසල් </t>
  </si>
  <si>
    <t>ශාන්ත ජෝෂප් දහම් පාසල,කුලියාපිටිය</t>
  </si>
  <si>
    <t>දාරුල් උලුම් අහදියා දහම් පාසල,කුලියාපිටිය</t>
  </si>
  <si>
    <t>අල් අස්හර් මස්ජිදුල් රහුමානියා දහම් පාසල,කුලියාපිටිය</t>
  </si>
  <si>
    <t>නගර සභා ජල යෝජනා ක්‍රමය-1</t>
  </si>
  <si>
    <t>නගර සභා ජල යෝජනා ක්‍රමය-11</t>
  </si>
  <si>
    <t>ශ්‍රී ධර්මරාජ පිරිවෙන් විහාරස්ථානය,කනදුල්ල</t>
  </si>
  <si>
    <t>ඇසෙම්බල් ඔෆ් ද ගොඩ්</t>
  </si>
  <si>
    <t>මස්ජිදුල් කුදා දේවස්ථානය, ලබුයාය,කුලියාපිටිය</t>
  </si>
  <si>
    <t>නගර සභා පානීය ජල යෝජනා ක්‍රමය</t>
  </si>
  <si>
    <t>පාසල් හා පිරිවෙන් පිළිබද තොරතුරු</t>
  </si>
  <si>
    <t>කුලියාපිටිය මධ්‍ය විද්‍යාලය</t>
  </si>
  <si>
    <t>දුරකතන අංකය</t>
  </si>
  <si>
    <t>ශිෂ්‍ය සංඛ්‍යාව</t>
  </si>
  <si>
    <t>පිරිමි</t>
  </si>
  <si>
    <t>ගැහැණු</t>
  </si>
  <si>
    <t>විද්‍යාගාර සංඛ්‍යාව</t>
  </si>
  <si>
    <t>පුස්තකාල සංඛ්‍යාව</t>
  </si>
  <si>
    <t>පරිගණක ඒකක සංඛ්‍යාව</t>
  </si>
  <si>
    <t>ජලය (ඇත/ නැත)</t>
  </si>
  <si>
    <t>විදුලිය (ඇත/නැත)</t>
  </si>
  <si>
    <t>වැසිකිළි සංඛ්‍යාව</t>
  </si>
  <si>
    <t>කැසිකිළි සංඛ්‍යාව</t>
  </si>
  <si>
    <t>037-2281286</t>
  </si>
  <si>
    <t>කුලියාපිටිය සාරානාත් විද්‍යාලය</t>
  </si>
  <si>
    <t>037-2281355</t>
  </si>
  <si>
    <t>037-2281751</t>
  </si>
  <si>
    <t>කුලි/සුරදූත බාලිකා ම.වි</t>
  </si>
  <si>
    <t>කුලි/කණදුල්ල ධර්මරාජ ම.වි</t>
  </si>
  <si>
    <t>037-2283472</t>
  </si>
  <si>
    <t>කුලි/ශාන්ත ජෝෂප් ම.වි.</t>
  </si>
  <si>
    <t>037-2282024</t>
  </si>
  <si>
    <t>කුලි/මුස්ලිම් ක.වි.</t>
  </si>
  <si>
    <t>077-6993122</t>
  </si>
  <si>
    <t>කුලි/අස්සැද්දුම සුභාරතී ක.වි.</t>
  </si>
  <si>
    <t>037-2281356</t>
  </si>
  <si>
    <t>විදුහලේ නම</t>
  </si>
  <si>
    <t xml:space="preserve">ධර්මරාජ පිරිවෙන,කනදුල්ල </t>
  </si>
  <si>
    <t>විද්‍යා විනෝද පිරිවෙන, කුලියාපිටිය</t>
  </si>
  <si>
    <t>ආගම්ක සිද්ධස්ථාන - කතෝලික දේවස්ථානය</t>
  </si>
  <si>
    <t>ශුද්ධ වූ ජුසේ සමිදුන්ගේ  දේවස්ථානය</t>
  </si>
  <si>
    <t>කෘෂි කාර්මික කටයුතු</t>
  </si>
  <si>
    <t xml:space="preserve">                                        ඇමුණුම-8</t>
  </si>
  <si>
    <t>වැව/අමුණේ නම</t>
  </si>
  <si>
    <t>1157-කුලියාපිටිය නගරය</t>
  </si>
  <si>
    <t>1158- අස්සැද්දුම</t>
  </si>
  <si>
    <t>කුරුදුමුල්ල අමුණ</t>
  </si>
  <si>
    <t>1159-මීගහකොටුව</t>
  </si>
  <si>
    <t>අනු අංකය ( වැව්)</t>
  </si>
  <si>
    <t>අනු අංකය (අමුණු)</t>
  </si>
  <si>
    <t>ජල ධාරිතාව අක්.අඩි</t>
  </si>
  <si>
    <t>කුරුණෑගල-මාදම්පේ</t>
  </si>
  <si>
    <t>කුලියාපිටිය-හෙට්ටිපොල</t>
  </si>
  <si>
    <t>පන්නල-කුලියාපිටිය</t>
  </si>
  <si>
    <t>කුලියාපිටිය-පඩිවෙල</t>
  </si>
  <si>
    <t>විජය මාවත</t>
  </si>
  <si>
    <t>සද්ධාතිස්ස මාවත</t>
  </si>
  <si>
    <t>විශාඛා මාවත</t>
  </si>
  <si>
    <t>දුටුගැමුණු මාවත</t>
  </si>
  <si>
    <t>දුටුගැමුණු හරස් මාවත</t>
  </si>
  <si>
    <t>විහාර මාවත</t>
  </si>
  <si>
    <t>වලගම්බා මාවත</t>
  </si>
  <si>
    <t>ආනන්ද ගිරි මාවත</t>
  </si>
  <si>
    <t>අනන්දගිරි හරස් මාවත</t>
  </si>
  <si>
    <t>ධර්මපාල මාවත</t>
  </si>
  <si>
    <t>ගජබා මාවත</t>
  </si>
  <si>
    <t>අභය මාවත</t>
  </si>
  <si>
    <t>සුභ මාවත</t>
  </si>
  <si>
    <t>ජය මාවත</t>
  </si>
  <si>
    <t>පණ්ඩුල මාවත</t>
  </si>
  <si>
    <t>මිනීපිටිය පාර</t>
  </si>
  <si>
    <t>මහසෙන් මාවත</t>
  </si>
  <si>
    <t>මහසෙන් මාවත අතුරු පාර</t>
  </si>
  <si>
    <t>ගෝඨාභය අතුරු පාර</t>
  </si>
  <si>
    <t>පාතිමා මාවත</t>
  </si>
  <si>
    <t>පුස්තකාල මාවත</t>
  </si>
  <si>
    <t>පොදු වෙළද පල පාර</t>
  </si>
  <si>
    <t>මිහිදු හරස් පාර</t>
  </si>
  <si>
    <t>ශ්‍රියානන්දය අසල පාර</t>
  </si>
  <si>
    <t>ගැමුණු මාවත</t>
  </si>
  <si>
    <t>ලයනල් ජයතිලක පෙදෙස</t>
  </si>
  <si>
    <t>නගර සභා නිවාස මාවත</t>
  </si>
  <si>
    <t>අතුරු මාර්ග</t>
  </si>
  <si>
    <t>අභය මාවත 3 පටුමග</t>
  </si>
  <si>
    <t>ගෝඨාභය මාවත</t>
  </si>
  <si>
    <t>විජය මාවත අතුරු පාර</t>
  </si>
  <si>
    <t>සපුමල් මාවත</t>
  </si>
  <si>
    <t>ජයන්ති මාවත</t>
  </si>
  <si>
    <t>සංඝතිස්ස මාවත</t>
  </si>
  <si>
    <t>මුගලන් මාවත</t>
  </si>
  <si>
    <t>සුමංගල මාවත</t>
  </si>
  <si>
    <t>කෝන්ගොල්ල වත්ත පාර</t>
  </si>
  <si>
    <t>පුබුදු මාවත</t>
  </si>
  <si>
    <t>පුබුදු මාවත හරස්පාර 1</t>
  </si>
  <si>
    <t>පුබුදු මාවත හරස්පාර 2</t>
  </si>
  <si>
    <t>සුදර්ශන මාවත</t>
  </si>
  <si>
    <t>මෙත්තා මාවත</t>
  </si>
  <si>
    <t>සුචරිත මාවත</t>
  </si>
  <si>
    <t>සුචරිත මාවත අතුරු පාර 1</t>
  </si>
  <si>
    <t>සුචරිත මාවත අතුරු පාර 2</t>
  </si>
  <si>
    <t>කස්සප මාවත</t>
  </si>
  <si>
    <t>ගැමුණු මාවත අතුරු පාර</t>
  </si>
  <si>
    <t>ශාරුක් කඩේ අතුරු පාර</t>
  </si>
  <si>
    <t>ශ්‍රී වික්‍රම මාවත</t>
  </si>
  <si>
    <t>සුභාරතී පුර පාර</t>
  </si>
  <si>
    <t>සුභාරතී පුර පාර 1 පටුමග</t>
  </si>
  <si>
    <t>සුභාරති පුර පාර 2 පටුමග</t>
  </si>
  <si>
    <t>නාරද මාවත</t>
  </si>
  <si>
    <t>නාරද මාවත අතුරු පාර</t>
  </si>
  <si>
    <t>එක්සත් මාවත</t>
  </si>
  <si>
    <t>සංඛ මාවත</t>
  </si>
  <si>
    <t>අනුලා දේවී මාවත</t>
  </si>
  <si>
    <t>අස්සැද්දුම පාසල අසල මාවත</t>
  </si>
  <si>
    <t>අශෝක මාවත</t>
  </si>
  <si>
    <t>අශෝක මාවත 1 පටුමග</t>
  </si>
  <si>
    <t>අශෝක මාවත 2 පටුමග</t>
  </si>
  <si>
    <t>අශෝක මාවත 3 පටුමග</t>
  </si>
  <si>
    <t>අශෝක මාවත 4 පටුමග</t>
  </si>
  <si>
    <t>කිත්සිරි මෙවන් මාවත</t>
  </si>
  <si>
    <t>කීර්ති මාවත</t>
  </si>
  <si>
    <t>කාලිංග මාවත</t>
  </si>
  <si>
    <t>ජයනාථ මාවත</t>
  </si>
  <si>
    <t>සුධර්ම මාවත</t>
  </si>
  <si>
    <t>කාංචනා පුර වම් පස මාවත</t>
  </si>
  <si>
    <t>කාංචනා පුර දකුණු පස මාවත</t>
  </si>
  <si>
    <t>කාංචනා පුර හරස්පාර 1</t>
  </si>
  <si>
    <t>කාංචනා පුර හරස්පාර 2</t>
  </si>
  <si>
    <t>කාංචනා පුර හරස්පාර 3</t>
  </si>
  <si>
    <t>අතුරු පාර 1</t>
  </si>
  <si>
    <t>අතුරු පාර 2</t>
  </si>
  <si>
    <t>අතුරු පාර 3</t>
  </si>
  <si>
    <t>අතුරු පාර 4</t>
  </si>
  <si>
    <t>මැද පාර</t>
  </si>
  <si>
    <t>ලින්ටන් මයාගේ නිවස අසල පාර</t>
  </si>
  <si>
    <t>සුභාරතී මාවත</t>
  </si>
  <si>
    <t>බෝහන්දිය වැව පාර</t>
  </si>
  <si>
    <t>පොතුවාපිටිය කඹුරාපොල පාර</t>
  </si>
  <si>
    <t>එලතලව කඹුරාපොල පාර</t>
  </si>
  <si>
    <t>පින්තාලිය හන්දයේ සිය බො‍්ගොඩ හරහා ගල්පොල පාර</t>
  </si>
  <si>
    <t>කොස්හේන ගල්පොල කොලනිය පාර</t>
  </si>
  <si>
    <t>ඉළුක්හේන බෙරුවැව පාර</t>
  </si>
  <si>
    <t>වස්සාවුල්ල මිනැව පාර</t>
  </si>
  <si>
    <t>වස්සාවුල්ල දික්හැර හරහා කබලෑව පාර</t>
  </si>
  <si>
    <t>කුරුදැල්පොත කුඹල්වල පාර</t>
  </si>
  <si>
    <t>කුරුදැල්පොත වීරඹුව හරහා වීරගම පාර</t>
  </si>
  <si>
    <t>කනදුල්ල තබ්බෝමුල්ල පාර</t>
  </si>
  <si>
    <t>කබලෑව දේවාල පාර</t>
  </si>
  <si>
    <t>ගයියාල පල්ලපිටිය පාර</t>
  </si>
  <si>
    <t>ඇඹව දිගල්ල පාර</t>
  </si>
  <si>
    <t>දණ්ඩගමුව හම්මලව පාර</t>
  </si>
  <si>
    <t>දියකලමුල්ල ප/කළුගමුව පාර</t>
  </si>
  <si>
    <t>දියකලමුල්ල හම්මලව පිටදෙනිය හරහා ප/දියදොර පාර</t>
  </si>
  <si>
    <t>කුලියාපිටිය ඌරුපිටිය හරහා හම්මලව පාර</t>
  </si>
  <si>
    <t>17 කණුව ගලගෙදර පාර</t>
  </si>
  <si>
    <t>තුම්මෝදර හේනේගෙදර පාර</t>
  </si>
  <si>
    <t>හපුගම්මන පාර</t>
  </si>
  <si>
    <t>බෝහිංගමුව පන්සල පාර</t>
  </si>
  <si>
    <t>බෝහිංගමුව වෙල මැද පාර</t>
  </si>
  <si>
    <t>ඉගුරුවත්ත පාර ( 22 කණුව අසලින් )</t>
  </si>
  <si>
    <t>යාකරවත්ත ලේ පොලව හරහා සිල්වාතැන්න පාර</t>
  </si>
  <si>
    <t>යාකරවත්ත පන්සල පාර</t>
  </si>
  <si>
    <t>වඩුගෙදර පාර නාරංගල්ල සිට</t>
  </si>
  <si>
    <t>කිතලව උණලිය පාර</t>
  </si>
  <si>
    <t>ඇන්නරුව දියාවල පාර</t>
  </si>
  <si>
    <t>බරිගොඩ ඉ/ඇන්නරුව පාර</t>
  </si>
  <si>
    <t>කුඹුක්කොටුව කුරුහැගෙදර පාර</t>
  </si>
  <si>
    <t>අනුක්කනේ තාවල්ලේ ගෙදර පාර</t>
  </si>
  <si>
    <t>බැමිණිගල්ල උඩගොරකේ හරහා කෝදුරුවාපොල පාර</t>
  </si>
  <si>
    <t>කැටවලේගෙදර එළුවාපොල රවුම් පාර</t>
  </si>
  <si>
    <t>එළුවාපොල ලෝකානන්ද විහාර පාර</t>
  </si>
  <si>
    <t>ප/එලතලව පාර</t>
  </si>
  <si>
    <t>ප/එලතලව පොතුවාපිටිය පාර</t>
  </si>
  <si>
    <t>එලතල කඹුරාපොල පාරේ සිට ප/එලතලව දක්වා</t>
  </si>
  <si>
    <t>වල්පොලමුල්ල පාර</t>
  </si>
  <si>
    <t>ගල්පොල පාර</t>
  </si>
  <si>
    <t>බෝහන්දිය පාර</t>
  </si>
  <si>
    <t>කොස්හේන හරහා බෙරුවැව පාර</t>
  </si>
  <si>
    <t>වස්සාවුල්ල ගිනිමන්දාවල පාර</t>
  </si>
  <si>
    <t>වීරඹුව පන්සල අසල සිට කනදුල්ල පාර</t>
  </si>
  <si>
    <t>සේනානිගම හරහා ප/කළුගමුව පාර</t>
  </si>
  <si>
    <t>ප/කළුගමුව රවුම් පාර</t>
  </si>
  <si>
    <t>ඉ/කවගමුව හපුගම්මන පාර</t>
  </si>
  <si>
    <t>ඉ/කළුගමුව පරගොඩමුල්ල පාර</t>
  </si>
  <si>
    <t>වෙරළුගම පරගොඩමුල්ල පාර</t>
  </si>
  <si>
    <t>හම්මලව අක්කර 5 පාර</t>
  </si>
  <si>
    <t>ඉ/හග්ගමුව ගලහිටියාව පාර</t>
  </si>
  <si>
    <t>ඉ/හග්ගමුව පන්සල පාර</t>
  </si>
  <si>
    <t>ප/ඉගුරුවත්ත දියදොර පාර</t>
  </si>
  <si>
    <t>කන්දේගෙදර වැදගල පාර</t>
  </si>
  <si>
    <t>පල්ලපිටිය වැලි අගාර හරහා ඇඹව පාර</t>
  </si>
  <si>
    <t>කෝන්ගහගෙදර පන්සල පාර</t>
  </si>
  <si>
    <t>කොස්හේන ගල්පොල හරහා දිගල්ල පාර</t>
  </si>
  <si>
    <t>මූකලන්යාය පාර</t>
  </si>
  <si>
    <t>වහුමූව පාර</t>
  </si>
  <si>
    <t>වහුමුව කුරුහැරගෙදර පාර</t>
  </si>
  <si>
    <t>වහුමූව කුඹුක්කොටුව පාර</t>
  </si>
  <si>
    <t>වහුමුව බැමිණිගල්ල පාර</t>
  </si>
  <si>
    <t>උදිහිටිමුල්ල සිට කඩහපොලමුල්ල පාර</t>
  </si>
  <si>
    <t>ඉ/ඇන්නරුව සිට හේනේගෙදර හරහා ප/පල්ලේවෙල පාර</t>
  </si>
  <si>
    <t>කෝන්ගොල්ල හරහා ඇන්නරුව පාර</t>
  </si>
  <si>
    <t>හේනේගෙදර යාය පාර</t>
  </si>
  <si>
    <t>බැමිණිගල්ල කූඹුක්කොටුව පාර</t>
  </si>
  <si>
    <t>කුඹුක්කොටුව නෑගම පාර</t>
  </si>
  <si>
    <t>බිහල්පොල පන්සල පාර</t>
  </si>
  <si>
    <t>දියදොර ගිරාකැතිකුඹුර හරහා වෙල්පල්ල පාර</t>
  </si>
  <si>
    <t>බෝහිංගමුව සිට වඩුගෙදර මාර්ගයට සම්බන්ධවන පාර</t>
  </si>
  <si>
    <t>දෙලන හේනේගෙදර හරහා මූකලන්යාය පාර</t>
  </si>
  <si>
    <t>යායවත්ත හරහා මූකලන්යාය පාර</t>
  </si>
  <si>
    <t>ධර්මාශෝක මාවත</t>
  </si>
  <si>
    <t>හිරිලියද්ද පාර</t>
  </si>
  <si>
    <t>උදය මාවත</t>
  </si>
  <si>
    <t>ධාතුසේන මාවත</t>
  </si>
  <si>
    <t>සමාධි මාවත</t>
  </si>
  <si>
    <t>උසාවිය පාර</t>
  </si>
  <si>
    <t>විද්‍යාල මායවත(උසාවිය හරස්පාර)</t>
  </si>
  <si>
    <t>සුරදූත බාලිකා විද්‍යාල පාර</t>
  </si>
  <si>
    <t>ඇමුණුම-25</t>
  </si>
  <si>
    <t>ශ්‍රී ශාසනාලංකාර විහාරස්ථානය, අස්සැද්දුමකුලියාපිටිය</t>
  </si>
  <si>
    <t>037-2281148</t>
  </si>
  <si>
    <t>037-228118</t>
  </si>
  <si>
    <t>037-2281399</t>
  </si>
  <si>
    <t>037-2281146</t>
  </si>
  <si>
    <t>037-2281197</t>
  </si>
  <si>
    <t>037-2282980</t>
  </si>
  <si>
    <t>පරාශක්ති හිංදු කෝවිල ඩි ව පාර,කුලියාපිටිය</t>
  </si>
  <si>
    <t>072-3992707</t>
  </si>
  <si>
    <t>037-2281428</t>
  </si>
  <si>
    <t>077-3675937</t>
  </si>
  <si>
    <t>077-6013227</t>
  </si>
  <si>
    <t>සිනමා ශාලාව</t>
  </si>
  <si>
    <t>ශ්‍රී මහල් සිනමා ශාලාව</t>
  </si>
  <si>
    <t>විනෝද ජනක ස්ථාන - සිනමා ශාලා</t>
  </si>
  <si>
    <t>මහලේකම් සිනමා ශාලාව</t>
  </si>
  <si>
    <t>ලක්බිම සිනමා ශාලාව</t>
  </si>
  <si>
    <t>ග්‍රාම නිලධාරී වසමේ අංකය</t>
  </si>
  <si>
    <t>ග්‍රාම නිලධාරී වසම</t>
  </si>
  <si>
    <t>අවමංගල්‍යාධාර/සුභ සාධක   නම</t>
  </si>
  <si>
    <t xml:space="preserve">කුලි/නගරය </t>
  </si>
  <si>
    <t>සතිපොල ත්‍රීරෝද රථ සුභසාධක සංගමය</t>
  </si>
  <si>
    <t>සතිපොල අසල, කුලියාපිටිය</t>
  </si>
  <si>
    <t>වප/කුරු/කුලි/බ/2004/28</t>
  </si>
  <si>
    <t>සුහද එක්සත් ත්‍රීරෝද රථ සුභසාධක සමිතිය</t>
  </si>
  <si>
    <t>හෙට්ටිපොල පාර , කුලියාපිටිය</t>
  </si>
  <si>
    <t>වප/කුරු/කුලි/බ/2007/රා.නො./60</t>
  </si>
  <si>
    <t>කුලියාපිටි නාගරික ත්‍රීරෝද රථ හිමියන්ගේ සංගමය</t>
  </si>
  <si>
    <t>නගරසභා කාර්යාලය . කුලියාපිටිය</t>
  </si>
  <si>
    <t>ආනන්ද ගිරි එක්සත් සුභසාධක සමිතිය</t>
  </si>
  <si>
    <t>308/77,ආනන්ද ගිරි ගාඩ්න්ස්,කුලියාපිටිය</t>
  </si>
  <si>
    <t>වප/කුරු/කුලි/බ/2011/රා.නො./202</t>
  </si>
  <si>
    <t>රිද්මාංජලී සිනමා රූපවාහිනී සුභසාධක පදනම</t>
  </si>
  <si>
    <t>164/3,සපුමල් මාවත,කුලියාපිටිය</t>
  </si>
  <si>
    <t>වප/කුරු/කුලි/බ/2012/රා.නො./222</t>
  </si>
  <si>
    <t>ශ්‍රී ලංකා ගෘහනියන්ගේ සංගමය, කුලියාපිටිය ශාඛාව</t>
  </si>
  <si>
    <t>ආනන්දගිරි ගාඩ්න්ස්, කුලියාපිටිය</t>
  </si>
  <si>
    <t>වප/කුරු/කුලි/බ/2003/25</t>
  </si>
  <si>
    <t>මහජන සුභ සාධක සංගමය</t>
  </si>
  <si>
    <t>වප/කුරු/කුලි/බ/2013/රා.නො./250</t>
  </si>
  <si>
    <t>ස්වර්ණ ලංකා සංවර්ධන පදනම</t>
  </si>
  <si>
    <t>නො 115/308, ආනන්දගිරි ගාඩ්න්ස්</t>
  </si>
  <si>
    <t xml:space="preserve">වප/කුරු/කුලි/බට/2014 රා නො 274 </t>
  </si>
  <si>
    <t>කුලියාපිටිය හෙල දිව දම්ම ගවේසී සදහම් සමාජය</t>
  </si>
  <si>
    <t>වප/කුරු/කුලි/බ/2013/රා.නො./268</t>
  </si>
  <si>
    <t>කුලියාපිටිය මැද නගරයේ ශ්‍රී පරාක්‍රම මරණාධාර සමිතිය</t>
  </si>
  <si>
    <t>වප/කුරු/කුලි/බ/2014/රා.නො./285</t>
  </si>
  <si>
    <t>සුදර්ශන් ශ්‍රී යෝගී පදනම</t>
  </si>
  <si>
    <t>නො 171,අස්සැද්දුම,කුලියාපිටිය</t>
  </si>
  <si>
    <t>වප/කුරු/කුලි/බ/2010/රා.නො./132</t>
  </si>
  <si>
    <t>සුහද සුමිතුරු සුභසාධක සමිතිය</t>
  </si>
  <si>
    <t>වප/කුරු/කුලි/බ/2014/රා.නො./282</t>
  </si>
  <si>
    <t>සුහද එකමුතු හමුව</t>
  </si>
  <si>
    <t>නො 346,ලබුයාය,කුලියාලිටිය</t>
  </si>
  <si>
    <t>වප/කුරු/කුලි/බ/2014/රා.නො./283</t>
  </si>
  <si>
    <t>සමන්ප්‍රි හේරත් ජන සහන පදනම</t>
  </si>
  <si>
    <t>191,අස්සැද්දුම ,කුලියාපිටිය</t>
  </si>
  <si>
    <t>වප/කුරු/කුලි/බ/2013/රා.නො./241</t>
  </si>
  <si>
    <t xml:space="preserve">මීගහකොටුව </t>
  </si>
  <si>
    <t>කුලියාපිටිය සමාජ සංවර්ධන සුභසාධක සංගමය</t>
  </si>
  <si>
    <t>මීගහකොටුව, කුලියාපිටිය</t>
  </si>
  <si>
    <t>වප/කුරු/කුලි/බ/2008/93</t>
  </si>
  <si>
    <t>සහන  සුභසාධක සංගමය</t>
  </si>
  <si>
    <t>153/8,නව නිවාස සංකීර්ණය,මීගහකොටුව, කුලියාපිටිය</t>
  </si>
  <si>
    <t>වප/කුරු/කුලි/බ/2010/රා.නො.130</t>
  </si>
  <si>
    <t>සේවක සුභ සාධක සංගමය</t>
  </si>
  <si>
    <t>වප/කුරු/කුලි/බ/රා.නො.167</t>
  </si>
  <si>
    <t>කුලියාපිටිය කණිෂ්ඨ නිතීඥ සංස්කෘතික සුභ සාධක සංගමය</t>
  </si>
  <si>
    <t>නො.10,පන්නල පාර,මිගහකොටුව</t>
  </si>
  <si>
    <t>වප/කුරු/කුලි/බ/2011/රා.නො.210</t>
  </si>
  <si>
    <t>කනදුල්ල ශ්‍රී ධර්මරාජ විහාරස්ථ අවමංගල්‍යාධාර සමිතිය</t>
  </si>
  <si>
    <t>විහාරස්ථ ධර්ම ශාලාව,කනදුල්ල</t>
  </si>
  <si>
    <t>වප/කුරු/කුලි/බ/2011/රා.නො.213</t>
  </si>
  <si>
    <t>කුලියාපිටිය නිතීඥ  සංගමය</t>
  </si>
  <si>
    <t>මිගහකොටුව,කුලියාපිටිය</t>
  </si>
  <si>
    <t>වප/කුරු/කුලි/බ/2012/රා.නො.230</t>
  </si>
  <si>
    <t>කාර්ය මණ්ඩල සුභ සාධක සංගමය</t>
  </si>
  <si>
    <t>කනදුල්ල ධර්මරාජ විද්‍යාලය,කුලියාපිටිය</t>
  </si>
  <si>
    <t>වප/කුරු/කුලි/බ/2003/27</t>
  </si>
  <si>
    <t>මීගහකොටුව නාගරික මරණාධාර හා සුව සේවා සමිතිය</t>
  </si>
  <si>
    <t>වප/කුරු/කුලි/බ/2013/රා.නො.236</t>
  </si>
  <si>
    <t>කුලියාපිටිය නිතිඥ කාර්යාල සංකිර්ණය ඉදි කිරීමේ සුභ සාධක සංගමය</t>
  </si>
  <si>
    <t>වප/කුරු/කුලි/බ/2013/රා.නො.250</t>
  </si>
  <si>
    <t>ආබාධ සහිත පුද්ගලයින්ගේ ස්වශක්ති සංවිධානය</t>
  </si>
  <si>
    <t>වප/කුරු/කුලි/බ/2013/රා.නො.261</t>
  </si>
  <si>
    <t>ධර්මරාජගම එක්සත් අවමංගල්‍යාධාර සුභසාධක සමිතිය</t>
  </si>
  <si>
    <t>කනදුල්ල, කුලියාපිටිය</t>
  </si>
  <si>
    <t>වප/කුරු/කුලි/බ/2014/රා.නො.276</t>
  </si>
  <si>
    <t>කදුරුගස්හේන එක්සත් අන්‍යොනය උපකාරක සමිතිය</t>
  </si>
  <si>
    <t>වප/කුරු/කුලි/බ/2013/රා.නො.267</t>
  </si>
  <si>
    <t>සමගි සුභසාධක සමිතිය</t>
  </si>
  <si>
    <t>වප/කුරු/කුලි/බ/2015/රා.නො.317</t>
  </si>
  <si>
    <t>අවමංගල්‍යාධාර සමිති</t>
  </si>
  <si>
    <t>ඇමුණුම-29-4</t>
  </si>
  <si>
    <t>වැඩිහිටි සමිතියේ  නම</t>
  </si>
  <si>
    <t>නාගරික සිරි පැරකුම් වැඩිහිටි සමිතිය</t>
  </si>
  <si>
    <t>481,හෙට්ටිපොල පාර,කුලියාපිටිය</t>
  </si>
  <si>
    <t>127 -NSE20 116172100 NWP</t>
  </si>
  <si>
    <t>අස්සැද්දුම ජේෂ්ඨ පුරවැසි සංවිධානය</t>
  </si>
  <si>
    <t>177 -NSE20 116172120 NWP</t>
  </si>
  <si>
    <t>මීගහකොටුව පරමාදර්ශී වැඩිහිටි කමිටුව</t>
  </si>
  <si>
    <t>178-NSE20 11617228 NWP</t>
  </si>
  <si>
    <t>සුමදුර,202, කුරුණෑගල පාර,අස්සැද්දුම, කුලියාපිටිය</t>
  </si>
  <si>
    <t>153/14,නව නිවාස සංකීර්ණය,කනදුල්ල වත්ත,මීගහකොටුව, කුලියාපිටිය</t>
  </si>
  <si>
    <t>ඇමුණුම-29-5</t>
  </si>
  <si>
    <t>විද්‍යා විනෝද පිරිවෙන,       හෙට්ටිපො පාර ,කුලියාපිටිය</t>
  </si>
  <si>
    <t>ධර්මාශෝක බෞද්ධ මධ්‍යස්ථාන නො. .227,කුලියාපිටිය</t>
  </si>
  <si>
    <t>පාලිකාවගේ නම</t>
  </si>
  <si>
    <t xml:space="preserve">                                        ඇමුණුම-23/24</t>
  </si>
  <si>
    <t>ලමුන් සංඛ්‍යාව</t>
  </si>
  <si>
    <t xml:space="preserve">                                ඇමුණුම- 6</t>
  </si>
  <si>
    <t>මාධ්‍යවේදීන්</t>
  </si>
  <si>
    <t>ජල පිහිපලි, ස්වභාවික ජල උල්පත් සංඛ්‍යාව</t>
  </si>
  <si>
    <t>පළාත් පාලන ආයතනය සතු ඊ ශ්‍රෙණියේ  මාර්ග (මාර්ගයේ නම)</t>
  </si>
  <si>
    <t>පළාත් මාර්ග සංවර්ධන දෙපාර්තමේන්තුවට අයත් (ඩී ශ්‍රේණියේ මාර්ග) මාර්ගයේ නම</t>
  </si>
  <si>
    <t>පළාත් මාර්ග සංවර්ධන දෙපාර්තමේන්තුවට අයත් (සී ශ්‍රේණියේ මාර්ග) මාර්ගයේ නම</t>
  </si>
  <si>
    <t>මාර්ග සංවර්ධන අධිකාරියට අයත් ජාතික මහා මාර්ග  බී ශ්‍රේණියේ මාර්ග ) මාර්ගයේ නම</t>
  </si>
  <si>
    <t>ඇමුණුම-22</t>
  </si>
  <si>
    <t xml:space="preserve"> පෙර පාසල් /දිවා සුරැකුම් මධ්‍යස්ථාන</t>
  </si>
  <si>
    <t>ආගම්ක සිද්ධස්ථාන - බෞද්ධාගමික පන්සල්</t>
  </si>
  <si>
    <t>ශිව සුබ්‍රමනියම් ස්වාමි හින්දු කෝවිල,හෙට්ටිපොල පාර,කුලියාපිටිය</t>
  </si>
  <si>
    <t>ඩබ්ලිව්.එම්.සෝමසිරි වෙදගේ ,කොවුල්වැව, හිරුවල්පොල</t>
  </si>
  <si>
    <t>ආර්.ආර්.පී.ධර්මප්‍රිය ජයසිංහ, දණ්ඩගමුව, කුලියාපිටිය</t>
  </si>
  <si>
    <t>සංස්කෘතික මධ්‍යස්ථාන හා විනෝද ජනක ස්ථාන-කලායතන</t>
  </si>
  <si>
    <t>සත්සර කලායතනය             විද්‍යා විනෝද පිරිවෙන, කුලියාපිටිය</t>
  </si>
  <si>
    <t>සුලලිත රංග කලායතනය, ජනාධිපති ශිල්ප ශාලිකාව, මීගහකොටුව,කුලියාපිටිය</t>
  </si>
  <si>
    <t>ප්‍රදීපා කලායතනය,               විද්‍යා විනෝද පිරිවෙන, කුලියාපිටිය</t>
  </si>
  <si>
    <t>077-8015942/               037-2291835</t>
  </si>
  <si>
    <t>ඩී.සුජාතා මාලනී සියඹලාපිටිය, හලාවත පාර, කෑලියාව,හෙට්ටිපොල</t>
  </si>
  <si>
    <t>ආර්.එම්.මංගලිකා,           අංක15-A,මුත්තෙට්ටුව වත්ත, කුලියාපිටිය</t>
  </si>
  <si>
    <t>077-3018074             /071-6466052</t>
  </si>
  <si>
    <t>වප/කුරු/කුලිබට/ 7280</t>
  </si>
  <si>
    <t>වප/කුරු/කුලි/බ/ක්‍රී.ස.  05</t>
  </si>
  <si>
    <t>වප/කුරු/කුලි/බ/ක්‍රී.ස. 38</t>
  </si>
  <si>
    <t>වප/කුරු/කුලි/බ/ක්‍රී.ස./ 35</t>
  </si>
  <si>
    <t>වප/කුරු/කුලි/බ/ක්‍රී.ස./   2</t>
  </si>
  <si>
    <t>වප/කුරු/කුලි/බ/ක්‍රී.ස./   9</t>
  </si>
  <si>
    <t>වප/කුරු/කුලි/බ/ක්‍රී.ස./ 42</t>
  </si>
  <si>
    <t>වප/කුරු/කුලි/බ/ක්‍රී.ස./ 40</t>
  </si>
  <si>
    <t>වප/කුරු/කුලි/බ/ක්‍රී.ස./ 31</t>
  </si>
  <si>
    <t>වප/කුරු/කුලි/බ/ක්‍රී.ස./ 46</t>
  </si>
  <si>
    <t>වප/කුරු/කුලි/බ/2000/ 3</t>
  </si>
  <si>
    <t>අංක 20, පල්ලපිටිය,කුලියාපිටිය</t>
  </si>
  <si>
    <t>ප්‍රා/ලේ/කාර්යාලය, කුලියාපිටිය</t>
  </si>
  <si>
    <t>5/699.මාදම්පේ පාර,කනදුල්ල, කුලියාපිටිය</t>
  </si>
  <si>
    <t>දිසා අධිකරණය, කුලියාපිටිය</t>
  </si>
  <si>
    <t>ප්‍රාදේශීය ලේකම් කාර්යාලය,කුලියාපිටිය (බටහිර)</t>
  </si>
  <si>
    <t>සුරිය මාවත, කදුරුගස්හේන, කුලියාපිටිය</t>
  </si>
  <si>
    <t>ඉදුරු බේකරිය,ගැමුණු මාවත,ඇස්සැද්දුම, කුලියාපිටිය</t>
  </si>
  <si>
    <t>සමෘද්ධි සමිතියේ  නම</t>
  </si>
  <si>
    <t xml:space="preserve">                                                            ඇමුණුම 29.9</t>
  </si>
  <si>
    <t>ඇමුණුම-19</t>
  </si>
  <si>
    <t>සුපර් චැලෙන්ජර්ස් ක්‍රීඩා සමාජය</t>
  </si>
  <si>
    <t>නො.52,සේනානිගම,දණ්ඩගමුව</t>
  </si>
  <si>
    <t xml:space="preserve">ත්‍රී රෝද රථ </t>
  </si>
  <si>
    <t xml:space="preserve">ඉස්ලාම් ආගමික දහම් පාසල් </t>
  </si>
  <si>
    <t xml:space="preserve">කතෝලික ආගමික  දහම් පාසල් </t>
  </si>
  <si>
    <t>බෞද්ධ ආගමික දහම් පාසල්</t>
  </si>
  <si>
    <t>කුලියාපිටිය-කිරින්දව-පූගල්ල මාර්ගය</t>
  </si>
  <si>
    <t>ඇඹව-ගයියාල මාර්ගය</t>
  </si>
  <si>
    <t>කිතලව-අනුක්කනේ මාර්ගය</t>
  </si>
  <si>
    <t>කුලියාපිටිය-පල්ලපිටිය- මාර්ගය</t>
  </si>
  <si>
    <t>කුඹල්වල-මීනෑව මාර්ගය</t>
  </si>
  <si>
    <t>මාහිම්පිටිය-පරගොඩමුල්ල මාර්ගය</t>
  </si>
  <si>
    <t>යාකරවත්ත-ලේපොලෙව මාර්ගය</t>
  </si>
  <si>
    <t>කොන්ගොල්ල කොළනිය හන්දිය-පල්ලෙවෙල මාර්ගය</t>
  </si>
  <si>
    <t>ඇමුණුම- 3</t>
  </si>
  <si>
    <t>ඇමුණුම- 5</t>
  </si>
  <si>
    <t>ඇමුණුම-01</t>
  </si>
  <si>
    <t>ග්‍රාම නිලධාරි වසම</t>
  </si>
  <si>
    <t>හින්දු</t>
  </si>
  <si>
    <t>8 ශ්‍රේණිය සමත්</t>
  </si>
  <si>
    <t>පතල් වැඩ,    වතු වැඩ,     කුලී වැඩ හා වෙනත්</t>
  </si>
  <si>
    <t>ඉලෙක්ට්‍රෝනික් යන්ත්‍ර අලුත් වැඩියාව</t>
  </si>
  <si>
    <t>මැණික් කැපීම</t>
  </si>
  <si>
    <t>පෙර පාසල් ගුරු පුහුණූව</t>
  </si>
  <si>
    <t>අක්</t>
  </si>
  <si>
    <t>රූඩ්</t>
  </si>
  <si>
    <t>පර්චස්</t>
  </si>
  <si>
    <t>වගා කරන භූමි ප්‍රමාණය (හෙක්ටයාර්)</t>
  </si>
  <si>
    <t>වගා කරන ප්‍රධාන භෝගය</t>
  </si>
  <si>
    <t>පළතුරු සකස්කිරීම</t>
  </si>
  <si>
    <t>තේ කොළ පෙට්ටි නිෂ්පාදනය</t>
  </si>
  <si>
    <t>ලණු   නිෂ්පාදනය</t>
  </si>
  <si>
    <t>කොහු ආශ්‍රිත නිෂ්පාදනය</t>
  </si>
  <si>
    <t>රස කැවිලි නිෂ්පාදනය</t>
  </si>
  <si>
    <t xml:space="preserve">වෙල්ඩින්/කම්මල් </t>
  </si>
  <si>
    <t>ස්වර්ණාභරණ නිෂ්පාදනය</t>
  </si>
  <si>
    <t>ගඩොල් නිෂ්පාදනය</t>
  </si>
  <si>
    <t>කළුගල්</t>
  </si>
  <si>
    <t>මැටි භාණ්ඩ නිෂ්පාදනය</t>
  </si>
  <si>
    <t>සිමෙන්ති භාණ්ඩ නිෂ්පාදනය</t>
  </si>
  <si>
    <t>සම්භාණ්ඩ නිෂ්පාදනය</t>
  </si>
  <si>
    <t>විසිතුරු භාණ්ඩ නිෂ්පාදනය</t>
  </si>
  <si>
    <t>අත්කම් භාණ්ඩ නිෂ්පාදනය</t>
  </si>
  <si>
    <t xml:space="preserve">පැල තවාන් </t>
  </si>
  <si>
    <t>මාර්ග බෙදීයාම -2022</t>
  </si>
  <si>
    <t>පෙර පාසලේ නම</t>
  </si>
  <si>
    <t>ලියාපදිංචි නම්  අංකය</t>
  </si>
  <si>
    <t>රජයේ   /පෞද්ගලික  /රාජ්‍ය නොවන සංවිධාන මගින් පාලනය වන පෙර පාසලක්</t>
  </si>
  <si>
    <t>ගුරුවරු  සංඛ්‍යාව</t>
  </si>
  <si>
    <t>මුතුහර පෙර පාසල</t>
  </si>
  <si>
    <t>සමූපකාර පෙර පාසල</t>
  </si>
  <si>
    <t>හැපිකිඩ්ස් පෙර පාසල</t>
  </si>
  <si>
    <t>විද්‍යාවිනෝද පෙර පාසල</t>
  </si>
  <si>
    <t>සුරදූතික පෙර පාසල</t>
  </si>
  <si>
    <t>ඔකිඩ්‍රෝ පෙර පාසල</t>
  </si>
  <si>
    <t>සුපිපි පෙර පාසල</t>
  </si>
  <si>
    <t>සසෙක්ස් ජාත්‍යන්තර පෙර පාසල</t>
  </si>
  <si>
    <t>තිලිණ පෙර පාසල</t>
  </si>
  <si>
    <t>ප්‍රින්සස් පෙර පාසල</t>
  </si>
  <si>
    <t>N.D.C. පෙර පාසල</t>
  </si>
  <si>
    <t>නුහා පෙර පාසල</t>
  </si>
  <si>
    <t>මිහිදු මාවත, කුලියාපිටිය</t>
  </si>
  <si>
    <t>එන්.ජී හයිරන්ති රෝහිණි</t>
  </si>
  <si>
    <t>ඇස්සැද්දුම, කුලියාපිටිය</t>
  </si>
  <si>
    <t>බී.ඒ සී.එන්විජේසිරි</t>
  </si>
  <si>
    <t>ආනන්දගිරි ගාඩ්න්ස්,කුලියාපිටිය</t>
  </si>
  <si>
    <t>සුසානා සෝරිස්</t>
  </si>
  <si>
    <t>හෙට්ටිපොල පාර, කුලියාපිටිය</t>
  </si>
  <si>
    <t>සී.ද.එස්.මුණසිංහ</t>
  </si>
  <si>
    <t>කුලියාපිටිය, කුලියාපිටිය</t>
  </si>
  <si>
    <t>මේරි කැනිෂියස් ප්‍රනාන්දු නිකුලස්පුල්</t>
  </si>
  <si>
    <t>ආනන්ද මාවත, කුලියාපිටිය</t>
  </si>
  <si>
    <t>ඩී.එම්.මේරෝෂෘ ප්‍රභාවි ද අල්විස්</t>
  </si>
  <si>
    <t>ආර්.එම්.එස් ඒ.කේ හුණුකුඹුර</t>
  </si>
  <si>
    <t>695, මාදම්පේ පාර, කුලියාපිටිය</t>
  </si>
  <si>
    <t>ෂම්මි ආසිරි මධුවන්ති</t>
  </si>
  <si>
    <t>ලක්ෂ්මි ජනපදය, කනදුල්ල, කුලියාපිටිය</t>
  </si>
  <si>
    <t>ආර්.රත්නා</t>
  </si>
  <si>
    <t>යු .එල් මල්ෂා මිනෝලි පෙරේරා</t>
  </si>
  <si>
    <t>අශෝක මාවත, මීගහකොටුව, කුලියාපිටිය</t>
  </si>
  <si>
    <t>ඩී.ජී.එම්. නදීකා සුභාෂිණී දසනායක</t>
  </si>
  <si>
    <t>පරාක්‍රම මාවත, කුලියාපිටිය</t>
  </si>
  <si>
    <t>එම්.එෆ් උමෙයිදා</t>
  </si>
  <si>
    <t>077-6373079</t>
  </si>
  <si>
    <t>077-8791686</t>
  </si>
  <si>
    <t>077-5279458</t>
  </si>
  <si>
    <t>071-7639690</t>
  </si>
  <si>
    <t>037-2281298</t>
  </si>
  <si>
    <t>037-4944848</t>
  </si>
  <si>
    <t>077-8390877</t>
  </si>
  <si>
    <t>077-0875063</t>
  </si>
  <si>
    <t>037-2282435 /        071-7301940</t>
  </si>
  <si>
    <t>037-2282033</t>
  </si>
  <si>
    <t>077-2850613</t>
  </si>
  <si>
    <t>ව/පුලිඅ/කුලි/2</t>
  </si>
  <si>
    <t>ව/පුලිඅ/කුලි/4</t>
  </si>
  <si>
    <t>ව/පුලිඅ/කුලි/3</t>
  </si>
  <si>
    <t>ජනගහන ව්‍යාප්තිය ( අධ්‍යාපන මට්ටම් අනුව ) - 2022</t>
  </si>
  <si>
    <t>ඇමුණුම- 4</t>
  </si>
  <si>
    <t xml:space="preserve">                                        </t>
  </si>
  <si>
    <t>අවුරුදු 5 ට අඩු</t>
  </si>
  <si>
    <t>කිසිදා පාසල් නොගිය</t>
  </si>
  <si>
    <t>ප්‍රථමික   1-5</t>
  </si>
  <si>
    <t>ද්විතියික  6-11</t>
  </si>
  <si>
    <t>සා/පෙළ සමත්</t>
  </si>
  <si>
    <t>උ/.පෙළ සමත්</t>
  </si>
  <si>
    <t>ඩිප්ලෝමා ධාරි</t>
  </si>
  <si>
    <t>උපාධි</t>
  </si>
  <si>
    <t>පශ්චාත් උපාධි</t>
  </si>
  <si>
    <t>භෞතික විද්‍යා</t>
  </si>
  <si>
    <t>ජීව විද්‍යා</t>
  </si>
  <si>
    <t>වාණීජ්‍ය</t>
  </si>
  <si>
    <t>කලා</t>
  </si>
  <si>
    <t>1157 කුලියාපිටිය නගරය</t>
  </si>
  <si>
    <t xml:space="preserve"> 1158 අස්සැද්දුම</t>
  </si>
  <si>
    <t>1159 මීගහකොටුව</t>
  </si>
  <si>
    <t>මුළු ජනගහනය</t>
  </si>
  <si>
    <t>ජනගහන ව්‍යාප්තිය ( වයස් කාණ්ඩ අනුව ) -2023</t>
  </si>
  <si>
    <t>අවු. 5-14</t>
  </si>
  <si>
    <t>අවු.15-19</t>
  </si>
  <si>
    <t>20-59</t>
  </si>
  <si>
    <t>60-69</t>
  </si>
  <si>
    <t>70වැඩි</t>
  </si>
  <si>
    <t>1 සිට 7 දක්වා</t>
  </si>
  <si>
    <t>1-7 දක්වා</t>
  </si>
  <si>
    <t>ගෘහ කර්මාන්ත    පිළිබඳ තොරතුරු-2023</t>
  </si>
  <si>
    <t>කර්මාන්ත සංඛ්‍යාව</t>
  </si>
  <si>
    <t>සේවක සංඛ්‍යාව</t>
  </si>
  <si>
    <t>රෙදි විවීම</t>
  </si>
  <si>
    <t>නිමි ඇඳුම්</t>
  </si>
  <si>
    <t>ක්‍රියාත්මක  පානීය ජල යෝජනා ක්‍රම -2023</t>
  </si>
  <si>
    <t>සනීපාරක්ෂාව-2023</t>
  </si>
  <si>
    <t>විදුලි සංදේශ  පහසුකම්-2023</t>
  </si>
  <si>
    <t>ඊ මේල්</t>
  </si>
  <si>
    <t>5 ට අඩු</t>
  </si>
  <si>
    <t>තාකෂණ වේදය</t>
  </si>
  <si>
    <t>වතු නිවාස</t>
  </si>
  <si>
    <t>පේලි නිවාස</t>
  </si>
  <si>
    <t>නිවාස වල ස්වභාවය  (නිවාස සංඛ්‍යාව)-2023</t>
  </si>
  <si>
    <t>ඉඩමේ අයිතියේ  ස්වභාවය  (පවුල් සංඛ්‍යාව) -2023</t>
  </si>
  <si>
    <t>අධ්‍යාපන මට්ටම් පදනම් කරගත් සේවා වියුක්තිය -2023</t>
  </si>
  <si>
    <t>ජනගහන ව්‍යාප්තිය -ජාතිය අනුව -2023</t>
  </si>
  <si>
    <t>මුලු පවුල්</t>
  </si>
  <si>
    <t>ඇමුණුම- 02</t>
  </si>
  <si>
    <t>ජනගහන ව්‍යාප්තිය- ආගම් අනුව</t>
  </si>
  <si>
    <t>ග්‍රා.ළ. වසම් අංකය</t>
  </si>
  <si>
    <t>අධ්‍යාපන මට්ටම් පදනම් කරගත් සේවා නියුක්තිය-2023</t>
  </si>
  <si>
    <t>රැකියාවන්ගේ බෙදීයාම ආංශික වශයෙන්-2023</t>
  </si>
  <si>
    <t>විදේශ රැකියා පිළිබඳ තොරතුරු-2023</t>
  </si>
  <si>
    <t xml:space="preserve"> පුහුණු ශ්‍රමයේ සේවා නියුක්තිය -2023</t>
  </si>
  <si>
    <t>කුලී නිවාස</t>
  </si>
  <si>
    <t>නිවාස වල අයිතිය  (පවුල් ඒකක අනුව)-2023</t>
  </si>
  <si>
    <t>කෘෂි කාර්මික ළිං පිළිබඳ තොරතුරු-2023</t>
  </si>
  <si>
    <t>විදුලි බල පහසුකම් ව්‍යාප්ත වී ඇති ආකාරය-2023</t>
  </si>
  <si>
    <t>වැව් /අමුණු 2023</t>
  </si>
  <si>
    <t xml:space="preserve"> පානීය ජල සම්පාදනය ප්‍රභවය අනුව-2023</t>
  </si>
  <si>
    <t xml:space="preserve">කොප්පරා </t>
  </si>
  <si>
    <t>දිසිදි පොල්</t>
  </si>
  <si>
    <t>පොල් අපනයන කරන ස්ථාන</t>
  </si>
  <si>
    <t>පොල් ලී කර්මාන්තය</t>
  </si>
  <si>
    <t>ඉදල්</t>
  </si>
  <si>
    <t>අතුරු නිෂ්පාදන</t>
  </si>
  <si>
    <t>අතුරු කර්මාන්ත</t>
  </si>
  <si>
    <t>කොහු කර්මාන්ත</t>
  </si>
  <si>
    <t>පොල් තෙල් සිදින ස්ථාන</t>
  </si>
  <si>
    <t>පැණි හකුරු නිෂ්පාදන</t>
  </si>
  <si>
    <t>ඉරටු</t>
  </si>
  <si>
    <t>පොල් කටු ආශ්‍රිත විසිතුරු නිෂ්පාදන</t>
  </si>
  <si>
    <t>පොල් අයිස්ක්‍රීම් නිෂාදනය</t>
  </si>
  <si>
    <t>පොල් කටු අගුරු</t>
  </si>
  <si>
    <t>10000 ට අඩු</t>
  </si>
  <si>
    <t>10001-20000</t>
  </si>
  <si>
    <t>20001-30000</t>
  </si>
  <si>
    <t>30001-40000</t>
  </si>
  <si>
    <t>40001-50000</t>
  </si>
  <si>
    <t>50001-60000</t>
  </si>
  <si>
    <t>70001-80000</t>
  </si>
  <si>
    <t>80001-90000</t>
  </si>
  <si>
    <t>90001-100000</t>
  </si>
  <si>
    <t>මුළු පවුල් සංඛ්‍යාව</t>
  </si>
  <si>
    <t>100000ට වැඩි</t>
  </si>
  <si>
    <t>60001-70000</t>
  </si>
  <si>
    <t xml:space="preserve">පවුලක මාසික ආදායම </t>
  </si>
  <si>
    <t>කතෝලික</t>
  </si>
  <si>
    <t>බෞද්ධ</t>
  </si>
  <si>
    <t>අධ්‍යාපන මට්ටම</t>
  </si>
  <si>
    <t xml:space="preserve">                                ඇමුණුම- 4</t>
  </si>
  <si>
    <t>සිංහල</t>
  </si>
  <si>
    <t>ශ්‍රි ලාංකීය දෙමළ</t>
  </si>
  <si>
    <t>ඉන්දියානු දෙමළ</t>
  </si>
  <si>
    <t>මුස්ලිම්</t>
  </si>
  <si>
    <t>මැලේ</t>
  </si>
  <si>
    <t>බර්ගර්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</si>
</sst>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_(* #,##0.00_);_(* \(#,##0.00\);_(* \-??_);_(@_)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u/>
      <sz val="14"/>
      <name val="Arial"/>
      <family val="2"/>
    </font>
    <font>
      <b/>
      <sz val="12"/>
      <name val="Iskoola Pota"/>
      <family val="2"/>
    </font>
    <font>
      <b/>
      <sz val="10"/>
      <name val="Iskoola Pota"/>
      <family val="2"/>
    </font>
    <font>
      <sz val="10"/>
      <name val="Iskoola Pota"/>
      <family val="2"/>
    </font>
    <font>
      <b/>
      <sz val="9"/>
      <name val="Iskoola Pota"/>
      <family val="2"/>
    </font>
    <font>
      <b/>
      <u/>
      <sz val="12"/>
      <name val="Iskoola Pota"/>
      <family val="2"/>
    </font>
    <font>
      <b/>
      <u/>
      <sz val="14"/>
      <name val="Iskoola Pota"/>
      <family val="2"/>
    </font>
    <font>
      <sz val="10"/>
      <color theme="1"/>
      <name val="Iskoola Pota"/>
      <family val="2"/>
    </font>
    <font>
      <sz val="11"/>
      <color theme="1"/>
      <name val="Iskoola Pota"/>
      <family val="2"/>
    </font>
    <font>
      <sz val="9"/>
      <color theme="1"/>
      <name val="Iskoola Pota"/>
      <family val="2"/>
    </font>
    <font>
      <sz val="9"/>
      <name val="Iskoola Pota"/>
      <family val="2"/>
    </font>
    <font>
      <sz val="9"/>
      <color theme="2" tint="-0.89999084444715716"/>
      <name val="Iskoola Pota"/>
      <family val="2"/>
    </font>
    <font>
      <sz val="8"/>
      <color theme="1"/>
      <name val="Calibri"/>
      <family val="2"/>
      <scheme val="minor"/>
    </font>
    <font>
      <sz val="14"/>
      <color theme="1"/>
      <name val="Iskoola Pota"/>
      <family val="2"/>
    </font>
    <font>
      <b/>
      <sz val="9"/>
      <color theme="1"/>
      <name val="Iskoola Pota"/>
      <family val="2"/>
    </font>
    <font>
      <sz val="8"/>
      <name val="Iskoola Pota"/>
      <family val="2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Iskoola Pota"/>
      <family val="2"/>
    </font>
    <font>
      <b/>
      <sz val="14"/>
      <name val="Arial"/>
      <family val="2"/>
    </font>
    <font>
      <b/>
      <sz val="10"/>
      <color theme="1"/>
      <name val="Iskoola Pota"/>
      <family val="2"/>
    </font>
    <font>
      <sz val="9"/>
      <color theme="1"/>
      <name val="Iskoola Pota"/>
      <family val="2"/>
    </font>
    <font>
      <b/>
      <sz val="9"/>
      <name val="Iskoola Pota"/>
      <family val="2"/>
    </font>
    <font>
      <sz val="9"/>
      <name val="Iskoola Pota"/>
      <family val="2"/>
    </font>
    <font>
      <b/>
      <sz val="11"/>
      <color theme="1"/>
      <name val="Iskoola Pota"/>
      <family val="2"/>
    </font>
    <font>
      <b/>
      <sz val="11"/>
      <color theme="1"/>
      <name val="Calibri"/>
      <family val="2"/>
      <scheme val="minor"/>
    </font>
    <font>
      <b/>
      <sz val="14"/>
      <name val="Iskoola Pota"/>
      <family val="2"/>
    </font>
    <font>
      <b/>
      <sz val="14"/>
      <color theme="1"/>
      <name val="Calibri"/>
      <family val="2"/>
      <scheme val="minor"/>
    </font>
    <font>
      <sz val="9.5"/>
      <name val="Iskoola Pota"/>
      <family val="2"/>
    </font>
    <font>
      <sz val="9.5"/>
      <color theme="1"/>
      <name val="Iskoola Pota"/>
      <family val="2"/>
    </font>
    <font>
      <b/>
      <sz val="9.5"/>
      <name val="Iskoola Pota"/>
      <family val="2"/>
    </font>
    <font>
      <b/>
      <sz val="9.5"/>
      <color theme="1"/>
      <name val="Iskoola Pota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Iskoola Pota"/>
      <family val="2"/>
    </font>
    <font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Iskoola Pota"/>
      <family val="2"/>
    </font>
    <font>
      <sz val="12"/>
      <color theme="1"/>
      <name val="Iskoola Pota"/>
      <family val="2"/>
    </font>
    <font>
      <b/>
      <u/>
      <sz val="11"/>
      <name val="Iskoola Pota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4"/>
      <name val="Iskoola Pota"/>
      <family val="2"/>
    </font>
    <font>
      <b/>
      <sz val="12"/>
      <color theme="1"/>
      <name val="Iskoola Pota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Iskoola Pota"/>
      <family val="2"/>
    </font>
    <font>
      <sz val="12"/>
      <color theme="2" tint="-0.89999084444715716"/>
      <name val="Iskoola Pot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4" fillId="0" borderId="0"/>
    <xf numFmtId="0" fontId="1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7" fillId="0" borderId="0"/>
    <xf numFmtId="0" fontId="1" fillId="0" borderId="0"/>
    <xf numFmtId="43" fontId="3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592">
    <xf numFmtId="0" fontId="0" fillId="0" borderId="0" xfId="0"/>
    <xf numFmtId="0" fontId="15" fillId="0" borderId="1" xfId="1" applyFont="1" applyFill="1" applyBorder="1" applyAlignment="1">
      <alignment horizontal="left" vertical="center" wrapText="1"/>
    </xf>
    <xf numFmtId="0" fontId="0" fillId="0" borderId="0" xfId="0" applyFill="1"/>
    <xf numFmtId="0" fontId="0" fillId="0" borderId="0" xfId="0" applyFill="1" applyAlignment="1"/>
    <xf numFmtId="0" fontId="0" fillId="0" borderId="0" xfId="0" applyFill="1" applyBorder="1"/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/>
    </xf>
    <xf numFmtId="0" fontId="28" fillId="0" borderId="1" xfId="1" applyFont="1" applyFill="1" applyBorder="1" applyAlignment="1">
      <alignment horizontal="center" vertical="center" wrapText="1"/>
    </xf>
    <xf numFmtId="0" fontId="28" fillId="0" borderId="1" xfId="1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164" fontId="8" fillId="0" borderId="1" xfId="2" applyNumberFormat="1" applyFont="1" applyFill="1" applyBorder="1" applyAlignment="1">
      <alignment vertical="center"/>
    </xf>
    <xf numFmtId="0" fontId="15" fillId="0" borderId="4" xfId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/>
    </xf>
    <xf numFmtId="0" fontId="12" fillId="0" borderId="0" xfId="0" applyFont="1"/>
    <xf numFmtId="0" fontId="18" fillId="0" borderId="0" xfId="0" applyFont="1" applyFill="1" applyAlignment="1"/>
    <xf numFmtId="0" fontId="15" fillId="0" borderId="0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/>
    </xf>
    <xf numFmtId="164" fontId="8" fillId="0" borderId="1" xfId="2" applyNumberFormat="1" applyFont="1" applyFill="1" applyBorder="1" applyAlignment="1">
      <alignment horizontal="right" vertical="center"/>
    </xf>
    <xf numFmtId="164" fontId="8" fillId="0" borderId="7" xfId="2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 vertical="center"/>
    </xf>
    <xf numFmtId="0" fontId="12" fillId="0" borderId="0" xfId="0" applyFont="1" applyFill="1" applyBorder="1"/>
    <xf numFmtId="0" fontId="15" fillId="0" borderId="0" xfId="1" applyFont="1" applyFill="1" applyBorder="1" applyAlignment="1">
      <alignment horizontal="center" vertical="center"/>
    </xf>
    <xf numFmtId="0" fontId="33" fillId="0" borderId="1" xfId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  <xf numFmtId="0" fontId="13" fillId="0" borderId="0" xfId="0" applyFont="1" applyFill="1"/>
    <xf numFmtId="0" fontId="16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164" fontId="7" fillId="0" borderId="1" xfId="2" applyNumberFormat="1" applyFont="1" applyFill="1" applyBorder="1" applyAlignment="1">
      <alignment vertical="center" wrapText="1"/>
    </xf>
    <xf numFmtId="0" fontId="17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0" fillId="0" borderId="1" xfId="0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29" fillId="0" borderId="0" xfId="0" applyFont="1" applyFill="1"/>
    <xf numFmtId="0" fontId="0" fillId="0" borderId="0" xfId="0" applyFill="1" applyAlignment="1">
      <alignment wrapText="1"/>
    </xf>
    <xf numFmtId="0" fontId="8" fillId="0" borderId="1" xfId="0" applyFont="1" applyFill="1" applyBorder="1"/>
    <xf numFmtId="0" fontId="14" fillId="0" borderId="2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  <xf numFmtId="0" fontId="15" fillId="0" borderId="5" xfId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19" fillId="0" borderId="3" xfId="0" applyFont="1" applyFill="1" applyBorder="1" applyAlignment="1">
      <alignment vertical="center"/>
    </xf>
    <xf numFmtId="0" fontId="8" fillId="0" borderId="0" xfId="1" applyFont="1" applyFill="1" applyBorder="1" applyAlignment="1">
      <alignment vertical="center" wrapText="1"/>
    </xf>
    <xf numFmtId="0" fontId="33" fillId="0" borderId="1" xfId="1" applyFont="1" applyFill="1" applyBorder="1" applyAlignment="1">
      <alignment horizontal="left" vertical="center" wrapText="1"/>
    </xf>
    <xf numFmtId="0" fontId="34" fillId="0" borderId="1" xfId="0" applyFont="1" applyFill="1" applyBorder="1"/>
    <xf numFmtId="0" fontId="34" fillId="0" borderId="1" xfId="0" applyFont="1" applyFill="1" applyBorder="1" applyAlignment="1">
      <alignment wrapText="1"/>
    </xf>
    <xf numFmtId="0" fontId="34" fillId="0" borderId="1" xfId="0" applyFont="1" applyFill="1" applyBorder="1" applyAlignment="1">
      <alignment vertical="center"/>
    </xf>
    <xf numFmtId="0" fontId="34" fillId="0" borderId="1" xfId="0" applyFont="1" applyFill="1" applyBorder="1" applyAlignment="1">
      <alignment horizontal="center" vertical="center"/>
    </xf>
    <xf numFmtId="0" fontId="7" fillId="0" borderId="1" xfId="1" applyFont="1" applyFill="1" applyBorder="1"/>
    <xf numFmtId="0" fontId="35" fillId="0" borderId="1" xfId="1" applyFont="1" applyFill="1" applyBorder="1" applyAlignment="1">
      <alignment horizontal="center" vertical="center"/>
    </xf>
    <xf numFmtId="0" fontId="35" fillId="0" borderId="1" xfId="1" applyFont="1" applyFill="1" applyBorder="1" applyAlignment="1">
      <alignment horizontal="right"/>
    </xf>
    <xf numFmtId="0" fontId="36" fillId="0" borderId="1" xfId="0" applyFont="1" applyFill="1" applyBorder="1"/>
    <xf numFmtId="0" fontId="36" fillId="0" borderId="1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0" fontId="26" fillId="0" borderId="1" xfId="0" applyFont="1" applyFill="1" applyBorder="1" applyAlignment="1">
      <alignment vertical="center" wrapText="1"/>
    </xf>
    <xf numFmtId="0" fontId="27" fillId="0" borderId="1" xfId="1" applyFont="1" applyFill="1" applyBorder="1" applyAlignment="1">
      <alignment vertical="center"/>
    </xf>
    <xf numFmtId="0" fontId="2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right"/>
    </xf>
    <xf numFmtId="0" fontId="25" fillId="0" borderId="1" xfId="0" applyFont="1" applyFill="1" applyBorder="1"/>
    <xf numFmtId="0" fontId="8" fillId="0" borderId="1" xfId="1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/>
    </xf>
    <xf numFmtId="0" fontId="15" fillId="0" borderId="1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5" fillId="0" borderId="0" xfId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0" fillId="0" borderId="0" xfId="0" applyFont="1" applyFill="1"/>
    <xf numFmtId="0" fontId="9" fillId="0" borderId="1" xfId="1" applyFont="1" applyFill="1" applyBorder="1" applyAlignment="1">
      <alignment horizontal="center"/>
    </xf>
    <xf numFmtId="0" fontId="30" fillId="0" borderId="1" xfId="0" applyFont="1" applyFill="1" applyBorder="1" applyAlignment="1">
      <alignment horizontal="center"/>
    </xf>
    <xf numFmtId="0" fontId="9" fillId="0" borderId="0" xfId="1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0" fontId="7" fillId="0" borderId="1" xfId="0" applyFont="1" applyFill="1" applyBorder="1" applyAlignment="1">
      <alignment vertical="center" wrapText="1"/>
    </xf>
    <xf numFmtId="0" fontId="37" fillId="0" borderId="0" xfId="12" applyAlignment="1">
      <alignment horizontal="center" vertical="center"/>
    </xf>
    <xf numFmtId="0" fontId="37" fillId="0" borderId="0" xfId="12"/>
    <xf numFmtId="0" fontId="37" fillId="0" borderId="0" xfId="12" applyFill="1"/>
    <xf numFmtId="164" fontId="0" fillId="0" borderId="0" xfId="0" applyNumberFormat="1" applyFill="1"/>
    <xf numFmtId="43" fontId="0" fillId="0" borderId="0" xfId="0" applyNumberFormat="1" applyFill="1"/>
    <xf numFmtId="0" fontId="38" fillId="0" borderId="0" xfId="0" applyFont="1" applyAlignment="1">
      <alignment horizontal="center" vertical="center"/>
    </xf>
    <xf numFmtId="0" fontId="22" fillId="0" borderId="0" xfId="0" applyFont="1" applyFill="1"/>
    <xf numFmtId="0" fontId="39" fillId="0" borderId="1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 wrapText="1"/>
    </xf>
    <xf numFmtId="0" fontId="39" fillId="0" borderId="1" xfId="1" applyFont="1" applyFill="1" applyBorder="1" applyAlignment="1">
      <alignment horizontal="left" vertical="center" wrapText="1"/>
    </xf>
    <xf numFmtId="0" fontId="23" fillId="0" borderId="1" xfId="1" applyFont="1" applyFill="1" applyBorder="1"/>
    <xf numFmtId="0" fontId="23" fillId="0" borderId="1" xfId="1" applyFont="1" applyFill="1" applyBorder="1" applyAlignment="1">
      <alignment horizontal="center" vertical="center"/>
    </xf>
    <xf numFmtId="0" fontId="23" fillId="0" borderId="1" xfId="1" applyFont="1" applyFill="1" applyBorder="1" applyAlignment="1">
      <alignment horizontal="right"/>
    </xf>
    <xf numFmtId="0" fontId="1" fillId="0" borderId="0" xfId="0" applyFont="1" applyFill="1"/>
    <xf numFmtId="164" fontId="1" fillId="0" borderId="0" xfId="0" applyNumberFormat="1" applyFont="1" applyFill="1" applyBorder="1"/>
    <xf numFmtId="0" fontId="23" fillId="0" borderId="0" xfId="1" applyFont="1" applyFill="1" applyBorder="1" applyAlignment="1">
      <alignment horizontal="right"/>
    </xf>
    <xf numFmtId="0" fontId="0" fillId="0" borderId="1" xfId="0" applyFont="1" applyFill="1" applyBorder="1" applyAlignment="1"/>
    <xf numFmtId="0" fontId="8" fillId="0" borderId="1" xfId="1" applyFont="1" applyFill="1" applyBorder="1" applyAlignment="1">
      <alignment horizontal="left" vertical="center" wrapText="1"/>
    </xf>
    <xf numFmtId="0" fontId="40" fillId="0" borderId="0" xfId="12" applyFont="1"/>
    <xf numFmtId="0" fontId="40" fillId="0" borderId="0" xfId="12" applyFont="1" applyAlignment="1">
      <alignment horizontal="center" vertical="center"/>
    </xf>
    <xf numFmtId="0" fontId="21" fillId="0" borderId="0" xfId="0" applyFont="1"/>
    <xf numFmtId="0" fontId="40" fillId="0" borderId="1" xfId="13" applyFont="1" applyFill="1" applyBorder="1" applyAlignment="1">
      <alignment horizontal="center" vertical="center"/>
    </xf>
    <xf numFmtId="0" fontId="40" fillId="0" borderId="1" xfId="13" applyFont="1" applyFill="1" applyBorder="1" applyAlignment="1">
      <alignment horizontal="center" vertical="center" wrapText="1"/>
    </xf>
    <xf numFmtId="43" fontId="40" fillId="0" borderId="1" xfId="14" applyFont="1" applyFill="1" applyBorder="1" applyAlignment="1">
      <alignment horizontal="left" vertical="center" wrapText="1"/>
    </xf>
    <xf numFmtId="0" fontId="40" fillId="0" borderId="0" xfId="12" applyFont="1" applyFill="1" applyAlignment="1">
      <alignment horizontal="center" vertical="center"/>
    </xf>
    <xf numFmtId="0" fontId="40" fillId="0" borderId="0" xfId="12" applyFont="1" applyFill="1"/>
    <xf numFmtId="164" fontId="40" fillId="0" borderId="0" xfId="12" applyNumberFormat="1" applyFont="1" applyFill="1" applyAlignment="1">
      <alignment horizontal="center" vertical="center"/>
    </xf>
    <xf numFmtId="0" fontId="21" fillId="0" borderId="1" xfId="0" applyFont="1" applyBorder="1"/>
    <xf numFmtId="0" fontId="21" fillId="0" borderId="7" xfId="0" applyFont="1" applyBorder="1"/>
    <xf numFmtId="0" fontId="0" fillId="0" borderId="1" xfId="0" applyBorder="1"/>
    <xf numFmtId="0" fontId="0" fillId="0" borderId="0" xfId="0"/>
    <xf numFmtId="0" fontId="0" fillId="0" borderId="0" xfId="0"/>
    <xf numFmtId="0" fontId="40" fillId="0" borderId="2" xfId="12" applyFont="1" applyBorder="1" applyAlignment="1">
      <alignment horizontal="center" vertical="center" textRotation="90" wrapText="1"/>
    </xf>
    <xf numFmtId="0" fontId="21" fillId="0" borderId="1" xfId="0" applyFont="1" applyFill="1" applyBorder="1" applyAlignment="1">
      <alignment horizontal="center" vertical="center" textRotation="90"/>
    </xf>
    <xf numFmtId="0" fontId="40" fillId="0" borderId="1" xfId="14" applyNumberFormat="1" applyFont="1" applyFill="1" applyBorder="1" applyAlignment="1">
      <alignment horizontal="left" vertical="center" wrapText="1"/>
    </xf>
    <xf numFmtId="0" fontId="21" fillId="0" borderId="1" xfId="0" applyFont="1" applyFill="1" applyBorder="1"/>
    <xf numFmtId="0" fontId="21" fillId="2" borderId="1" xfId="0" applyFont="1" applyFill="1" applyBorder="1"/>
    <xf numFmtId="43" fontId="40" fillId="0" borderId="1" xfId="14" applyFont="1" applyFill="1" applyBorder="1" applyAlignment="1">
      <alignment horizontal="left" wrapText="1"/>
    </xf>
    <xf numFmtId="0" fontId="40" fillId="2" borderId="0" xfId="12" applyFont="1" applyFill="1" applyAlignment="1">
      <alignment horizontal="center" vertical="center"/>
    </xf>
    <xf numFmtId="0" fontId="37" fillId="0" borderId="1" xfId="12" applyBorder="1" applyAlignment="1">
      <alignment horizontal="center" vertical="center"/>
    </xf>
    <xf numFmtId="0" fontId="37" fillId="0" borderId="1" xfId="12" applyFill="1" applyBorder="1" applyAlignment="1">
      <alignment horizontal="center" vertical="center"/>
    </xf>
    <xf numFmtId="0" fontId="37" fillId="0" borderId="1" xfId="12" applyFill="1" applyBorder="1"/>
    <xf numFmtId="0" fontId="41" fillId="2" borderId="1" xfId="13" applyNumberFormat="1" applyFont="1" applyFill="1" applyBorder="1" applyAlignment="1">
      <alignment horizontal="center" vertical="center"/>
    </xf>
    <xf numFmtId="0" fontId="40" fillId="2" borderId="0" xfId="12" applyFont="1" applyFill="1"/>
    <xf numFmtId="0" fontId="41" fillId="0" borderId="3" xfId="13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wrapText="1"/>
    </xf>
    <xf numFmtId="164" fontId="39" fillId="0" borderId="1" xfId="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64" fontId="23" fillId="0" borderId="1" xfId="1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2" fillId="0" borderId="0" xfId="0" applyFont="1" applyFill="1" applyBorder="1" applyAlignment="1"/>
    <xf numFmtId="0" fontId="0" fillId="0" borderId="0" xfId="0" applyFont="1" applyFill="1" applyBorder="1" applyAlignment="1"/>
    <xf numFmtId="0" fontId="20" fillId="0" borderId="0" xfId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textRotation="90"/>
    </xf>
    <xf numFmtId="0" fontId="0" fillId="0" borderId="0" xfId="0" applyFill="1" applyAlignment="1">
      <alignment horizontal="left" vertical="center"/>
    </xf>
    <xf numFmtId="0" fontId="27" fillId="0" borderId="1" xfId="1" applyFont="1" applyFill="1" applyBorder="1" applyAlignment="1">
      <alignment horizontal="left" vertical="center"/>
    </xf>
    <xf numFmtId="43" fontId="40" fillId="0" borderId="1" xfId="14" applyFont="1" applyFill="1" applyBorder="1" applyAlignment="1">
      <alignment wrapText="1"/>
    </xf>
    <xf numFmtId="0" fontId="6" fillId="0" borderId="1" xfId="1" applyFont="1" applyFill="1" applyBorder="1" applyAlignment="1">
      <alignment horizontal="right" vertical="center"/>
    </xf>
    <xf numFmtId="0" fontId="0" fillId="0" borderId="0" xfId="0" applyFont="1"/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0" fillId="2" borderId="1" xfId="0" applyFont="1" applyFill="1" applyBorder="1"/>
    <xf numFmtId="0" fontId="0" fillId="2" borderId="5" xfId="0" applyFont="1" applyFill="1" applyBorder="1"/>
    <xf numFmtId="0" fontId="0" fillId="0" borderId="0" xfId="0" applyFont="1" applyAlignment="1"/>
    <xf numFmtId="164" fontId="6" fillId="0" borderId="1" xfId="2" applyNumberFormat="1" applyFont="1" applyFill="1" applyBorder="1" applyAlignment="1">
      <alignment horizontal="center" vertical="center" wrapText="1"/>
    </xf>
    <xf numFmtId="164" fontId="6" fillId="0" borderId="7" xfId="2" applyNumberFormat="1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left" vertical="center" wrapText="1"/>
    </xf>
    <xf numFmtId="164" fontId="44" fillId="0" borderId="1" xfId="0" applyNumberFormat="1" applyFont="1" applyFill="1" applyBorder="1" applyAlignment="1"/>
    <xf numFmtId="0" fontId="21" fillId="0" borderId="0" xfId="0" applyFont="1" applyFill="1"/>
    <xf numFmtId="0" fontId="6" fillId="0" borderId="1" xfId="1" applyFont="1" applyFill="1" applyBorder="1"/>
    <xf numFmtId="0" fontId="6" fillId="0" borderId="1" xfId="1" applyFont="1" applyFill="1" applyBorder="1" applyAlignment="1">
      <alignment horizontal="right"/>
    </xf>
    <xf numFmtId="0" fontId="1" fillId="0" borderId="0" xfId="0" applyFont="1"/>
    <xf numFmtId="164" fontId="23" fillId="0" borderId="1" xfId="2" applyNumberFormat="1" applyFont="1" applyFill="1" applyBorder="1" applyAlignment="1">
      <alignment horizontal="center" vertical="center" wrapText="1"/>
    </xf>
    <xf numFmtId="164" fontId="23" fillId="0" borderId="7" xfId="2" applyNumberFormat="1" applyFont="1" applyFill="1" applyBorder="1" applyAlignment="1">
      <alignment horizontal="center" vertical="center" wrapText="1"/>
    </xf>
    <xf numFmtId="164" fontId="13" fillId="0" borderId="1" xfId="0" applyNumberFormat="1" applyFont="1" applyFill="1" applyBorder="1" applyAlignment="1"/>
    <xf numFmtId="164" fontId="39" fillId="0" borderId="1" xfId="2" applyNumberFormat="1" applyFont="1" applyFill="1" applyBorder="1" applyAlignment="1">
      <alignment vertical="center"/>
    </xf>
    <xf numFmtId="164" fontId="23" fillId="0" borderId="1" xfId="2" applyNumberFormat="1" applyFont="1" applyFill="1" applyBorder="1" applyAlignment="1">
      <alignment vertical="center"/>
    </xf>
    <xf numFmtId="0" fontId="13" fillId="0" borderId="1" xfId="0" applyFont="1" applyFill="1" applyBorder="1" applyAlignment="1"/>
    <xf numFmtId="0" fontId="13" fillId="0" borderId="7" xfId="0" applyFont="1" applyFill="1" applyBorder="1" applyAlignment="1"/>
    <xf numFmtId="164" fontId="1" fillId="0" borderId="0" xfId="0" applyNumberFormat="1" applyFont="1"/>
    <xf numFmtId="164" fontId="39" fillId="0" borderId="0" xfId="2" applyNumberFormat="1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3" fillId="0" borderId="1" xfId="1" applyFont="1" applyFill="1" applyBorder="1" applyAlignment="1">
      <alignment horizontal="center" vertical="center" wrapText="1"/>
    </xf>
    <xf numFmtId="0" fontId="44" fillId="0" borderId="1" xfId="0" applyFont="1" applyFill="1" applyBorder="1"/>
    <xf numFmtId="164" fontId="43" fillId="0" borderId="1" xfId="2" applyNumberFormat="1" applyFont="1" applyFill="1" applyBorder="1" applyAlignment="1">
      <alignment horizontal="right"/>
    </xf>
    <xf numFmtId="164" fontId="6" fillId="0" borderId="7" xfId="2" applyNumberFormat="1" applyFont="1" applyFill="1" applyBorder="1" applyAlignment="1">
      <alignment horizontal="right"/>
    </xf>
    <xf numFmtId="0" fontId="21" fillId="0" borderId="1" xfId="0" applyFont="1" applyFill="1" applyBorder="1" applyAlignment="1"/>
    <xf numFmtId="164" fontId="21" fillId="0" borderId="1" xfId="0" applyNumberFormat="1" applyFont="1" applyFill="1" applyBorder="1" applyAlignment="1"/>
    <xf numFmtId="0" fontId="21" fillId="0" borderId="5" xfId="0" applyFont="1" applyFill="1" applyBorder="1" applyAlignment="1"/>
    <xf numFmtId="0" fontId="21" fillId="0" borderId="12" xfId="0" applyFont="1" applyFill="1" applyBorder="1" applyAlignment="1"/>
    <xf numFmtId="0" fontId="6" fillId="0" borderId="1" xfId="1" applyFont="1" applyFill="1" applyBorder="1" applyAlignment="1">
      <alignment horizontal="center" vertical="center"/>
    </xf>
    <xf numFmtId="164" fontId="43" fillId="0" borderId="1" xfId="2" applyNumberFormat="1" applyFont="1" applyFill="1" applyBorder="1" applyAlignment="1">
      <alignment horizontal="right" vertical="center"/>
    </xf>
    <xf numFmtId="164" fontId="6" fillId="0" borderId="1" xfId="2" applyNumberFormat="1" applyFont="1" applyFill="1" applyBorder="1" applyAlignment="1">
      <alignment horizontal="right" vertical="center"/>
    </xf>
    <xf numFmtId="164" fontId="44" fillId="0" borderId="1" xfId="0" applyNumberFormat="1" applyFont="1" applyFill="1" applyBorder="1"/>
    <xf numFmtId="164" fontId="21" fillId="0" borderId="1" xfId="2" applyNumberFormat="1" applyFont="1" applyFill="1" applyBorder="1" applyAlignment="1">
      <alignment horizontal="right" vertical="center"/>
    </xf>
    <xf numFmtId="0" fontId="6" fillId="0" borderId="1" xfId="1" applyFont="1" applyFill="1" applyBorder="1" applyAlignment="1">
      <alignment vertical="center"/>
    </xf>
    <xf numFmtId="0" fontId="43" fillId="0" borderId="0" xfId="1" applyFont="1" applyFill="1"/>
    <xf numFmtId="164" fontId="6" fillId="0" borderId="1" xfId="2" applyNumberFormat="1" applyFont="1" applyFill="1" applyBorder="1" applyAlignment="1">
      <alignment horizontal="right"/>
    </xf>
    <xf numFmtId="164" fontId="43" fillId="0" borderId="7" xfId="2" applyNumberFormat="1" applyFont="1" applyFill="1" applyBorder="1" applyAlignment="1">
      <alignment horizontal="right" vertical="center"/>
    </xf>
    <xf numFmtId="0" fontId="0" fillId="0" borderId="0" xfId="0" applyFont="1"/>
    <xf numFmtId="0" fontId="22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44" fillId="0" borderId="1" xfId="0" applyFont="1" applyFill="1" applyBorder="1" applyAlignment="1">
      <alignment horizontal="center" vertical="center"/>
    </xf>
    <xf numFmtId="0" fontId="48" fillId="0" borderId="1" xfId="1" applyFont="1" applyFill="1" applyBorder="1" applyAlignment="1">
      <alignment horizontal="center" wrapText="1"/>
    </xf>
    <xf numFmtId="0" fontId="48" fillId="0" borderId="4" xfId="1" applyFont="1" applyFill="1" applyBorder="1" applyAlignment="1">
      <alignment horizontal="center" wrapText="1"/>
    </xf>
    <xf numFmtId="0" fontId="6" fillId="0" borderId="11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46" fillId="0" borderId="0" xfId="18" applyFont="1" applyFill="1" applyBorder="1" applyAlignment="1">
      <alignment horizontal="left" vertical="center"/>
    </xf>
    <xf numFmtId="0" fontId="0" fillId="0" borderId="0" xfId="0" applyFont="1" applyBorder="1"/>
    <xf numFmtId="0" fontId="47" fillId="0" borderId="0" xfId="18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/>
    </xf>
    <xf numFmtId="0" fontId="21" fillId="0" borderId="7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horizontal="center" wrapText="1"/>
    </xf>
    <xf numFmtId="0" fontId="43" fillId="0" borderId="1" xfId="0" applyFont="1" applyFill="1" applyBorder="1" applyAlignment="1">
      <alignment wrapText="1"/>
    </xf>
    <xf numFmtId="0" fontId="43" fillId="0" borderId="1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4" fontId="6" fillId="0" borderId="1" xfId="11" applyNumberFormat="1" applyFont="1" applyFill="1" applyBorder="1" applyAlignment="1">
      <alignment vertical="center"/>
    </xf>
    <xf numFmtId="0" fontId="49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" fillId="0" borderId="0" xfId="0" applyFont="1" applyBorder="1"/>
    <xf numFmtId="164" fontId="1" fillId="0" borderId="0" xfId="0" applyNumberFormat="1" applyFont="1" applyBorder="1"/>
    <xf numFmtId="0" fontId="6" fillId="0" borderId="1" xfId="1" applyFont="1" applyFill="1" applyBorder="1" applyAlignment="1">
      <alignment horizontal="center"/>
    </xf>
    <xf numFmtId="0" fontId="44" fillId="0" borderId="1" xfId="0" applyFont="1" applyFill="1" applyBorder="1" applyAlignment="1">
      <alignment horizontal="center" textRotation="90"/>
    </xf>
    <xf numFmtId="0" fontId="44" fillId="0" borderId="0" xfId="0" applyFont="1" applyFill="1" applyAlignment="1">
      <alignment horizontal="center" vertical="center"/>
    </xf>
    <xf numFmtId="0" fontId="50" fillId="0" borderId="0" xfId="0" applyFont="1" applyFill="1"/>
    <xf numFmtId="0" fontId="40" fillId="0" borderId="1" xfId="0" applyFont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43" fillId="0" borderId="1" xfId="1" applyFont="1" applyFill="1" applyBorder="1" applyAlignment="1">
      <alignment horizontal="center" wrapText="1"/>
    </xf>
    <xf numFmtId="0" fontId="21" fillId="0" borderId="0" xfId="0" applyFont="1" applyFill="1" applyBorder="1"/>
    <xf numFmtId="0" fontId="43" fillId="0" borderId="4" xfId="1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0" fillId="0" borderId="1" xfId="0" applyFill="1" applyBorder="1"/>
    <xf numFmtId="0" fontId="44" fillId="0" borderId="1" xfId="0" applyFont="1" applyFill="1" applyBorder="1" applyAlignment="1">
      <alignment horizontal="center" wrapText="1"/>
    </xf>
    <xf numFmtId="0" fontId="43" fillId="0" borderId="1" xfId="1" applyFont="1" applyFill="1" applyBorder="1"/>
    <xf numFmtId="0" fontId="43" fillId="0" borderId="1" xfId="1" applyFont="1" applyFill="1" applyBorder="1" applyAlignment="1">
      <alignment horizontal="right"/>
    </xf>
    <xf numFmtId="0" fontId="44" fillId="0" borderId="1" xfId="0" applyFont="1" applyFill="1" applyBorder="1" applyAlignment="1">
      <alignment vertical="center"/>
    </xf>
    <xf numFmtId="0" fontId="44" fillId="0" borderId="1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horizontal="center" vertical="top" wrapText="1"/>
    </xf>
    <xf numFmtId="0" fontId="44" fillId="2" borderId="1" xfId="0" applyFont="1" applyFill="1" applyBorder="1" applyAlignment="1">
      <alignment horizontal="center" vertical="center"/>
    </xf>
    <xf numFmtId="0" fontId="49" fillId="0" borderId="1" xfId="1" applyFont="1" applyFill="1" applyBorder="1"/>
    <xf numFmtId="0" fontId="51" fillId="0" borderId="1" xfId="0" applyFont="1" applyFill="1" applyBorder="1" applyAlignment="1">
      <alignment horizontal="center" vertical="center"/>
    </xf>
    <xf numFmtId="0" fontId="0" fillId="0" borderId="0" xfId="0" applyBorder="1"/>
    <xf numFmtId="0" fontId="44" fillId="0" borderId="1" xfId="0" applyFont="1" applyFill="1" applyBorder="1" applyAlignment="1">
      <alignment horizontal="left" vertical="center"/>
    </xf>
    <xf numFmtId="0" fontId="43" fillId="0" borderId="1" xfId="1" applyFont="1" applyFill="1" applyBorder="1" applyAlignment="1">
      <alignment vertical="center" wrapText="1"/>
    </xf>
    <xf numFmtId="0" fontId="6" fillId="0" borderId="7" xfId="1" applyFont="1" applyFill="1" applyBorder="1" applyAlignment="1">
      <alignment vertical="center"/>
    </xf>
    <xf numFmtId="0" fontId="6" fillId="0" borderId="3" xfId="1" applyFont="1" applyFill="1" applyBorder="1" applyAlignment="1">
      <alignment vertical="center"/>
    </xf>
    <xf numFmtId="0" fontId="43" fillId="0" borderId="7" xfId="1" applyFont="1" applyFill="1" applyBorder="1" applyAlignment="1">
      <alignment horizontal="left" vertical="center" wrapText="1"/>
    </xf>
    <xf numFmtId="0" fontId="43" fillId="0" borderId="7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right"/>
    </xf>
    <xf numFmtId="0" fontId="6" fillId="0" borderId="7" xfId="1" applyFont="1" applyFill="1" applyBorder="1" applyAlignment="1">
      <alignment horizontal="center"/>
    </xf>
    <xf numFmtId="0" fontId="44" fillId="0" borderId="4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center" wrapText="1"/>
    </xf>
    <xf numFmtId="0" fontId="44" fillId="0" borderId="4" xfId="0" applyFont="1" applyFill="1" applyBorder="1" applyAlignment="1">
      <alignment horizontal="center" textRotation="90" wrapText="1"/>
    </xf>
    <xf numFmtId="0" fontId="44" fillId="0" borderId="2" xfId="0" applyFont="1" applyFill="1" applyBorder="1" applyAlignment="1">
      <alignment horizontal="center" textRotation="90" wrapText="1"/>
    </xf>
    <xf numFmtId="0" fontId="43" fillId="0" borderId="1" xfId="1" applyFont="1" applyFill="1" applyBorder="1" applyAlignment="1">
      <alignment vertical="center" textRotation="90" wrapText="1"/>
    </xf>
    <xf numFmtId="0" fontId="40" fillId="0" borderId="1" xfId="0" applyFont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left" vertical="center"/>
    </xf>
    <xf numFmtId="0" fontId="52" fillId="0" borderId="1" xfId="0" applyFont="1" applyFill="1" applyBorder="1" applyAlignment="1">
      <alignment vertical="center" wrapText="1"/>
    </xf>
    <xf numFmtId="0" fontId="44" fillId="0" borderId="1" xfId="0" applyFont="1" applyFill="1" applyBorder="1" applyAlignment="1">
      <alignment wrapText="1"/>
    </xf>
    <xf numFmtId="0" fontId="52" fillId="0" borderId="1" xfId="0" applyFont="1" applyFill="1" applyBorder="1" applyAlignment="1">
      <alignment horizontal="left" vertical="center" wrapText="1"/>
    </xf>
    <xf numFmtId="0" fontId="44" fillId="0" borderId="1" xfId="0" applyFont="1" applyFill="1" applyBorder="1" applyAlignment="1">
      <alignment horizontal="left"/>
    </xf>
    <xf numFmtId="0" fontId="44" fillId="0" borderId="1" xfId="0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 vertical="center" wrapText="1"/>
    </xf>
    <xf numFmtId="0" fontId="50" fillId="0" borderId="0" xfId="0" applyFont="1" applyFill="1" applyBorder="1" applyAlignment="1">
      <alignment horizontal="center"/>
    </xf>
    <xf numFmtId="0" fontId="43" fillId="0" borderId="0" xfId="1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left" vertical="center" wrapText="1"/>
    </xf>
    <xf numFmtId="0" fontId="21" fillId="0" borderId="2" xfId="0" applyFont="1" applyFill="1" applyBorder="1"/>
    <xf numFmtId="0" fontId="21" fillId="0" borderId="0" xfId="0" applyFont="1" applyFill="1" applyBorder="1" applyAlignment="1">
      <alignment horizontal="center"/>
    </xf>
    <xf numFmtId="0" fontId="43" fillId="0" borderId="0" xfId="1" applyFont="1" applyFill="1" applyBorder="1" applyAlignment="1">
      <alignment horizontal="left" vertical="center" wrapText="1"/>
    </xf>
    <xf numFmtId="0" fontId="44" fillId="0" borderId="0" xfId="0" applyFont="1" applyFill="1" applyBorder="1"/>
    <xf numFmtId="0" fontId="21" fillId="0" borderId="2" xfId="0" applyFont="1" applyFill="1" applyBorder="1" applyAlignment="1">
      <alignment horizontal="center"/>
    </xf>
    <xf numFmtId="0" fontId="44" fillId="0" borderId="1" xfId="1" applyFont="1" applyFill="1" applyBorder="1" applyAlignment="1">
      <alignment horizontal="center" vertical="center" wrapText="1"/>
    </xf>
    <xf numFmtId="0" fontId="44" fillId="0" borderId="1" xfId="1" applyFont="1" applyFill="1" applyBorder="1" applyAlignment="1">
      <alignment horizontal="left" vertical="center" wrapText="1"/>
    </xf>
    <xf numFmtId="0" fontId="49" fillId="0" borderId="1" xfId="0" applyFont="1" applyFill="1" applyBorder="1" applyAlignment="1">
      <alignment vertical="center"/>
    </xf>
    <xf numFmtId="0" fontId="44" fillId="0" borderId="1" xfId="0" applyFont="1" applyFill="1" applyBorder="1" applyAlignment="1">
      <alignment horizontal="left" vertical="center" wrapText="1"/>
    </xf>
    <xf numFmtId="0" fontId="43" fillId="0" borderId="1" xfId="0" applyFont="1" applyFill="1" applyBorder="1" applyAlignment="1">
      <alignment vertical="center" wrapText="1"/>
    </xf>
    <xf numFmtId="0" fontId="53" fillId="0" borderId="1" xfId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wrapText="1"/>
    </xf>
    <xf numFmtId="0" fontId="44" fillId="0" borderId="1" xfId="0" applyFont="1" applyFill="1" applyBorder="1" applyAlignment="1">
      <alignment horizontal="left" wrapText="1"/>
    </xf>
    <xf numFmtId="0" fontId="50" fillId="0" borderId="1" xfId="0" applyFont="1" applyFill="1" applyBorder="1" applyAlignment="1">
      <alignment wrapText="1"/>
    </xf>
    <xf numFmtId="0" fontId="49" fillId="0" borderId="1" xfId="0" applyFont="1" applyFill="1" applyBorder="1" applyAlignment="1">
      <alignment horizontal="center" wrapText="1"/>
    </xf>
    <xf numFmtId="0" fontId="50" fillId="0" borderId="1" xfId="0" applyFont="1" applyFill="1" applyBorder="1" applyAlignment="1">
      <alignment horizontal="center"/>
    </xf>
    <xf numFmtId="0" fontId="44" fillId="0" borderId="0" xfId="0" applyFont="1" applyFill="1" applyAlignment="1">
      <alignment horizontal="left" vertical="center"/>
    </xf>
    <xf numFmtId="0" fontId="44" fillId="0" borderId="1" xfId="0" applyFont="1" applyFill="1" applyBorder="1" applyAlignment="1">
      <alignment vertical="center" wrapText="1" shrinkToFit="1"/>
    </xf>
    <xf numFmtId="0" fontId="44" fillId="0" borderId="0" xfId="0" applyFont="1" applyFill="1"/>
    <xf numFmtId="0" fontId="43" fillId="0" borderId="1" xfId="0" applyFont="1" applyFill="1" applyBorder="1" applyAlignment="1">
      <alignment horizontal="center" vertical="center"/>
    </xf>
    <xf numFmtId="0" fontId="43" fillId="0" borderId="1" xfId="0" applyFont="1" applyFill="1" applyBorder="1" applyAlignment="1">
      <alignment horizontal="center" vertical="center" textRotation="90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vertical="center" wrapText="1"/>
    </xf>
    <xf numFmtId="164" fontId="6" fillId="0" borderId="1" xfId="1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41" fillId="0" borderId="1" xfId="12" applyFont="1" applyBorder="1" applyAlignment="1">
      <alignment horizontal="left"/>
    </xf>
    <xf numFmtId="0" fontId="21" fillId="0" borderId="4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40" fillId="0" borderId="1" xfId="12" applyFont="1" applyBorder="1" applyAlignment="1">
      <alignment horizontal="center" vertical="center"/>
    </xf>
    <xf numFmtId="0" fontId="40" fillId="0" borderId="7" xfId="12" applyFont="1" applyBorder="1" applyAlignment="1">
      <alignment horizontal="center" vertical="center"/>
    </xf>
    <xf numFmtId="0" fontId="40" fillId="0" borderId="3" xfId="12" applyFont="1" applyBorder="1" applyAlignment="1">
      <alignment horizontal="center" vertical="center"/>
    </xf>
    <xf numFmtId="0" fontId="41" fillId="0" borderId="1" xfId="13" applyFont="1" applyFill="1" applyBorder="1" applyAlignment="1">
      <alignment horizontal="center" vertical="center"/>
    </xf>
    <xf numFmtId="0" fontId="40" fillId="0" borderId="0" xfId="12" applyFont="1" applyAlignment="1">
      <alignment horizontal="left"/>
    </xf>
    <xf numFmtId="0" fontId="41" fillId="0" borderId="0" xfId="12" applyFont="1" applyBorder="1" applyAlignment="1">
      <alignment horizontal="left"/>
    </xf>
    <xf numFmtId="0" fontId="41" fillId="0" borderId="1" xfId="12" applyFont="1" applyBorder="1" applyAlignment="1">
      <alignment horizontal="center"/>
    </xf>
    <xf numFmtId="0" fontId="41" fillId="0" borderId="7" xfId="12" applyFont="1" applyBorder="1" applyAlignment="1">
      <alignment horizontal="center" wrapText="1"/>
    </xf>
    <xf numFmtId="0" fontId="41" fillId="0" borderId="3" xfId="12" applyFont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43" fontId="42" fillId="0" borderId="1" xfId="14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/>
    <xf numFmtId="0" fontId="0" fillId="0" borderId="0" xfId="0" applyFont="1"/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center"/>
    </xf>
    <xf numFmtId="0" fontId="29" fillId="0" borderId="3" xfId="0" applyFont="1" applyFill="1" applyBorder="1" applyAlignment="1">
      <alignment horizontal="center"/>
    </xf>
    <xf numFmtId="0" fontId="45" fillId="0" borderId="0" xfId="1" applyFont="1" applyFill="1" applyAlignment="1">
      <alignment horizontal="center" vertical="center"/>
    </xf>
    <xf numFmtId="0" fontId="23" fillId="0" borderId="0" xfId="1" applyFont="1" applyFill="1" applyAlignment="1">
      <alignment horizontal="right"/>
    </xf>
    <xf numFmtId="0" fontId="23" fillId="0" borderId="11" xfId="1" applyFont="1" applyFill="1" applyBorder="1" applyAlignment="1">
      <alignment horizontal="right" vertical="center"/>
    </xf>
    <xf numFmtId="0" fontId="23" fillId="0" borderId="4" xfId="1" applyFont="1" applyFill="1" applyBorder="1" applyAlignment="1">
      <alignment horizontal="center" vertical="center" textRotation="90" wrapText="1"/>
    </xf>
    <xf numFmtId="0" fontId="23" fillId="0" borderId="2" xfId="1" applyFont="1" applyFill="1" applyBorder="1" applyAlignment="1">
      <alignment horizontal="center" vertical="center" textRotation="90" wrapText="1"/>
    </xf>
    <xf numFmtId="164" fontId="23" fillId="0" borderId="7" xfId="2" applyNumberFormat="1" applyFont="1" applyFill="1" applyBorder="1" applyAlignment="1">
      <alignment horizontal="center" vertical="center" wrapText="1"/>
    </xf>
    <xf numFmtId="164" fontId="23" fillId="0" borderId="3" xfId="2" applyNumberFormat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164" fontId="6" fillId="0" borderId="7" xfId="2" applyNumberFormat="1" applyFont="1" applyFill="1" applyBorder="1" applyAlignment="1">
      <alignment horizontal="center" vertical="center" wrapText="1"/>
    </xf>
    <xf numFmtId="164" fontId="6" fillId="0" borderId="10" xfId="2" applyNumberFormat="1" applyFont="1" applyFill="1" applyBorder="1" applyAlignment="1">
      <alignment horizontal="center" vertical="center" wrapText="1"/>
    </xf>
    <xf numFmtId="164" fontId="6" fillId="0" borderId="3" xfId="2" applyNumberFormat="1" applyFont="1" applyFill="1" applyBorder="1" applyAlignment="1">
      <alignment horizontal="center" vertical="center" wrapText="1"/>
    </xf>
    <xf numFmtId="0" fontId="6" fillId="0" borderId="11" xfId="1" applyFont="1" applyFill="1" applyBorder="1" applyAlignment="1">
      <alignment horizontal="right" vertical="center"/>
    </xf>
    <xf numFmtId="164" fontId="6" fillId="0" borderId="1" xfId="2" applyNumberFormat="1" applyFont="1" applyFill="1" applyBorder="1" applyAlignment="1">
      <alignment horizontal="center" vertical="center" wrapText="1"/>
    </xf>
    <xf numFmtId="0" fontId="31" fillId="0" borderId="0" xfId="1" applyFont="1" applyFill="1" applyAlignment="1">
      <alignment horizontal="center" vertical="center"/>
    </xf>
    <xf numFmtId="0" fontId="0" fillId="0" borderId="0" xfId="0" applyFill="1" applyAlignment="1">
      <alignment horizontal="right"/>
    </xf>
    <xf numFmtId="0" fontId="6" fillId="0" borderId="0" xfId="1" applyFont="1" applyFill="1" applyBorder="1" applyAlignment="1">
      <alignment horizontal="right" vertical="center"/>
    </xf>
    <xf numFmtId="0" fontId="6" fillId="0" borderId="4" xfId="1" applyFont="1" applyFill="1" applyBorder="1" applyAlignment="1">
      <alignment horizontal="center" vertical="center" textRotation="90" wrapText="1"/>
    </xf>
    <xf numFmtId="0" fontId="6" fillId="0" borderId="2" xfId="1" applyFont="1" applyFill="1" applyBorder="1" applyAlignment="1">
      <alignment horizontal="center" vertical="center" textRotation="90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 wrapText="1"/>
    </xf>
    <xf numFmtId="164" fontId="6" fillId="0" borderId="2" xfId="2" applyNumberFormat="1" applyFont="1" applyFill="1" applyBorder="1" applyAlignment="1">
      <alignment horizontal="center" vertical="center" wrapText="1"/>
    </xf>
    <xf numFmtId="164" fontId="6" fillId="0" borderId="4" xfId="2" applyNumberFormat="1" applyFont="1" applyFill="1" applyBorder="1" applyAlignment="1">
      <alignment horizontal="center" vertical="center" textRotation="89" wrapText="1"/>
    </xf>
    <xf numFmtId="164" fontId="6" fillId="0" borderId="2" xfId="2" applyNumberFormat="1" applyFont="1" applyFill="1" applyBorder="1" applyAlignment="1">
      <alignment horizontal="center" vertical="center" textRotation="89" wrapText="1"/>
    </xf>
    <xf numFmtId="164" fontId="6" fillId="0" borderId="1" xfId="2" applyNumberFormat="1" applyFont="1" applyFill="1" applyBorder="1" applyAlignment="1">
      <alignment horizontal="center" vertical="center" textRotation="89" wrapText="1"/>
    </xf>
    <xf numFmtId="0" fontId="6" fillId="0" borderId="0" xfId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 textRotation="90" wrapText="1"/>
    </xf>
    <xf numFmtId="0" fontId="6" fillId="0" borderId="1" xfId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/>
    </xf>
    <xf numFmtId="0" fontId="44" fillId="0" borderId="4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164" fontId="6" fillId="0" borderId="9" xfId="2" applyNumberFormat="1" applyFont="1" applyFill="1" applyBorder="1" applyAlignment="1">
      <alignment horizontal="center" vertical="center" wrapText="1"/>
    </xf>
    <xf numFmtId="164" fontId="6" fillId="0" borderId="13" xfId="2" applyNumberFormat="1" applyFont="1" applyFill="1" applyBorder="1" applyAlignment="1">
      <alignment horizontal="center" vertical="center" wrapText="1"/>
    </xf>
    <xf numFmtId="164" fontId="6" fillId="0" borderId="6" xfId="2" applyNumberFormat="1" applyFont="1" applyFill="1" applyBorder="1" applyAlignment="1">
      <alignment horizontal="center" vertical="center" wrapText="1"/>
    </xf>
    <xf numFmtId="164" fontId="6" fillId="0" borderId="8" xfId="2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textRotation="90" wrapText="1"/>
    </xf>
    <xf numFmtId="0" fontId="6" fillId="0" borderId="5" xfId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right"/>
    </xf>
    <xf numFmtId="0" fontId="11" fillId="0" borderId="0" xfId="1" applyFont="1" applyFill="1" applyAlignment="1">
      <alignment horizontal="center" vertical="center"/>
    </xf>
    <xf numFmtId="0" fontId="7" fillId="0" borderId="4" xfId="1" applyFont="1" applyFill="1" applyBorder="1" applyAlignment="1">
      <alignment horizontal="center" vertical="center" textRotation="90" wrapText="1"/>
    </xf>
    <xf numFmtId="0" fontId="7" fillId="0" borderId="2" xfId="1" applyFont="1" applyFill="1" applyBorder="1" applyAlignment="1">
      <alignment horizontal="center" vertical="center" textRotation="90" wrapText="1"/>
    </xf>
    <xf numFmtId="164" fontId="7" fillId="0" borderId="4" xfId="2" applyNumberFormat="1" applyFont="1" applyFill="1" applyBorder="1" applyAlignment="1">
      <alignment horizontal="center" vertical="center" wrapText="1"/>
    </xf>
    <xf numFmtId="164" fontId="7" fillId="0" borderId="2" xfId="2" applyNumberFormat="1" applyFont="1" applyFill="1" applyBorder="1" applyAlignment="1">
      <alignment horizontal="center" vertical="center" wrapText="1"/>
    </xf>
    <xf numFmtId="0" fontId="7" fillId="0" borderId="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/>
    </xf>
    <xf numFmtId="0" fontId="31" fillId="0" borderId="0" xfId="1" applyFont="1" applyFill="1" applyBorder="1" applyAlignment="1">
      <alignment horizontal="right" vertical="center"/>
    </xf>
    <xf numFmtId="0" fontId="39" fillId="0" borderId="1" xfId="1" applyFont="1" applyFill="1" applyBorder="1" applyAlignment="1">
      <alignment horizontal="center" vertical="center" textRotation="90" wrapText="1"/>
    </xf>
    <xf numFmtId="0" fontId="39" fillId="0" borderId="1" xfId="1" applyFont="1" applyFill="1" applyBorder="1" applyAlignment="1">
      <alignment horizontal="center" vertical="center" wrapText="1"/>
    </xf>
    <xf numFmtId="164" fontId="39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4" fontId="39" fillId="0" borderId="1" xfId="2" applyNumberFormat="1" applyFont="1" applyFill="1" applyBorder="1" applyAlignment="1">
      <alignment horizontal="center" vertical="top" wrapText="1"/>
    </xf>
    <xf numFmtId="0" fontId="44" fillId="0" borderId="4" xfId="0" applyFont="1" applyFill="1" applyBorder="1" applyAlignment="1">
      <alignment horizontal="center" vertical="center"/>
    </xf>
    <xf numFmtId="0" fontId="44" fillId="0" borderId="2" xfId="0" applyFont="1" applyFill="1" applyBorder="1" applyAlignment="1">
      <alignment horizontal="center" vertical="center"/>
    </xf>
    <xf numFmtId="0" fontId="44" fillId="0" borderId="4" xfId="0" applyFont="1" applyFill="1" applyBorder="1" applyAlignment="1">
      <alignment horizontal="center" textRotation="90"/>
    </xf>
    <xf numFmtId="0" fontId="44" fillId="0" borderId="2" xfId="0" applyFont="1" applyFill="1" applyBorder="1" applyAlignment="1">
      <alignment horizontal="center" textRotation="90"/>
    </xf>
    <xf numFmtId="0" fontId="44" fillId="0" borderId="0" xfId="0" applyFont="1" applyFill="1" applyAlignment="1">
      <alignment horizontal="center"/>
    </xf>
    <xf numFmtId="0" fontId="44" fillId="0" borderId="4" xfId="0" applyFont="1" applyFill="1" applyBorder="1" applyAlignment="1">
      <alignment horizontal="center" textRotation="90" wrapText="1"/>
    </xf>
    <xf numFmtId="0" fontId="44" fillId="0" borderId="2" xfId="0" applyFont="1" applyFill="1" applyBorder="1" applyAlignment="1">
      <alignment horizontal="center" textRotation="90" wrapText="1"/>
    </xf>
    <xf numFmtId="0" fontId="49" fillId="0" borderId="1" xfId="0" applyFont="1" applyFill="1" applyBorder="1" applyAlignment="1">
      <alignment horizontal="center" vertical="center" textRotation="92"/>
    </xf>
    <xf numFmtId="0" fontId="49" fillId="0" borderId="4" xfId="0" applyFont="1" applyFill="1" applyBorder="1" applyAlignment="1">
      <alignment horizontal="center" vertical="center" textRotation="92" wrapText="1"/>
    </xf>
    <xf numFmtId="0" fontId="49" fillId="0" borderId="2" xfId="0" applyFont="1" applyFill="1" applyBorder="1" applyAlignment="1">
      <alignment horizontal="center" vertical="center" textRotation="92" wrapText="1"/>
    </xf>
    <xf numFmtId="0" fontId="49" fillId="0" borderId="1" xfId="0" applyFont="1" applyFill="1" applyBorder="1" applyAlignment="1">
      <alignment horizontal="center" vertical="center" textRotation="92" wrapText="1"/>
    </xf>
    <xf numFmtId="0" fontId="18" fillId="0" borderId="0" xfId="0" applyFont="1" applyFill="1" applyAlignment="1">
      <alignment horizontal="center"/>
    </xf>
    <xf numFmtId="0" fontId="49" fillId="2" borderId="1" xfId="0" applyFont="1" applyFill="1" applyBorder="1" applyAlignment="1">
      <alignment horizontal="center" vertical="center" textRotation="92" wrapText="1"/>
    </xf>
    <xf numFmtId="0" fontId="44" fillId="0" borderId="1" xfId="0" applyFont="1" applyFill="1" applyBorder="1" applyAlignment="1">
      <alignment horizontal="center" textRotation="90" wrapText="1"/>
    </xf>
    <xf numFmtId="0" fontId="44" fillId="0" borderId="4" xfId="0" applyFont="1" applyFill="1" applyBorder="1" applyAlignment="1">
      <alignment horizontal="center" wrapText="1"/>
    </xf>
    <xf numFmtId="0" fontId="44" fillId="0" borderId="2" xfId="0" applyFont="1" applyFill="1" applyBorder="1" applyAlignment="1">
      <alignment horizontal="center" wrapText="1"/>
    </xf>
    <xf numFmtId="0" fontId="49" fillId="0" borderId="4" xfId="0" applyFont="1" applyFill="1" applyBorder="1" applyAlignment="1">
      <alignment horizontal="center" textRotation="90" wrapText="1"/>
    </xf>
    <xf numFmtId="0" fontId="49" fillId="0" borderId="2" xfId="0" applyFont="1" applyFill="1" applyBorder="1" applyAlignment="1">
      <alignment horizontal="center" textRotation="90" wrapText="1"/>
    </xf>
    <xf numFmtId="0" fontId="49" fillId="0" borderId="1" xfId="0" applyFont="1" applyFill="1" applyBorder="1" applyAlignment="1">
      <alignment horizontal="center" textRotation="90" wrapText="1"/>
    </xf>
    <xf numFmtId="0" fontId="44" fillId="0" borderId="9" xfId="0" applyFont="1" applyFill="1" applyBorder="1" applyAlignment="1">
      <alignment horizontal="center" textRotation="90" wrapText="1"/>
    </xf>
    <xf numFmtId="0" fontId="44" fillId="0" borderId="6" xfId="0" applyFont="1" applyFill="1" applyBorder="1" applyAlignment="1">
      <alignment horizontal="center" textRotation="90" wrapText="1"/>
    </xf>
    <xf numFmtId="0" fontId="6" fillId="0" borderId="10" xfId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 textRotation="90"/>
    </xf>
    <xf numFmtId="0" fontId="6" fillId="0" borderId="8" xfId="1" applyFont="1" applyFill="1" applyBorder="1" applyAlignment="1">
      <alignment horizontal="center" vertical="center" textRotation="90"/>
    </xf>
    <xf numFmtId="0" fontId="44" fillId="0" borderId="1" xfId="0" applyFont="1" applyFill="1" applyBorder="1" applyAlignment="1">
      <alignment horizontal="center" textRotation="90"/>
    </xf>
    <xf numFmtId="0" fontId="6" fillId="0" borderId="1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9" fillId="0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/>
    </xf>
    <xf numFmtId="0" fontId="43" fillId="0" borderId="1" xfId="1" applyFont="1" applyFill="1" applyBorder="1" applyAlignment="1">
      <alignment horizontal="center" vertical="center" textRotation="90" wrapText="1"/>
    </xf>
    <xf numFmtId="0" fontId="43" fillId="0" borderId="1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right"/>
    </xf>
    <xf numFmtId="0" fontId="0" fillId="0" borderId="7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10" xfId="0" applyFont="1" applyFill="1" applyBorder="1" applyAlignment="1">
      <alignment horizontal="center"/>
    </xf>
    <xf numFmtId="0" fontId="20" fillId="0" borderId="7" xfId="1" applyFont="1" applyFill="1" applyBorder="1" applyAlignment="1">
      <alignment horizontal="center" vertical="center" wrapText="1"/>
    </xf>
    <xf numFmtId="0" fontId="20" fillId="0" borderId="3" xfId="1" applyFont="1" applyFill="1" applyBorder="1" applyAlignment="1">
      <alignment horizontal="center" vertical="center" wrapText="1"/>
    </xf>
    <xf numFmtId="0" fontId="43" fillId="0" borderId="7" xfId="1" applyFont="1" applyFill="1" applyBorder="1" applyAlignment="1">
      <alignment horizontal="center" vertical="center" textRotation="90" wrapText="1"/>
    </xf>
    <xf numFmtId="0" fontId="43" fillId="0" borderId="3" xfId="1" applyFont="1" applyFill="1" applyBorder="1" applyAlignment="1">
      <alignment horizontal="center" vertical="center" textRotation="90" wrapText="1"/>
    </xf>
    <xf numFmtId="0" fontId="22" fillId="0" borderId="7" xfId="0" applyFont="1" applyFill="1" applyBorder="1" applyAlignment="1">
      <alignment horizontal="left"/>
    </xf>
    <xf numFmtId="0" fontId="22" fillId="0" borderId="10" xfId="0" applyFont="1" applyFill="1" applyBorder="1" applyAlignment="1">
      <alignment horizontal="left"/>
    </xf>
    <xf numFmtId="0" fontId="40" fillId="0" borderId="4" xfId="12" applyFont="1" applyBorder="1" applyAlignment="1">
      <alignment horizontal="center" vertical="center" wrapText="1"/>
    </xf>
    <xf numFmtId="0" fontId="40" fillId="0" borderId="2" xfId="12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4" xfId="0" applyFont="1" applyBorder="1"/>
    <xf numFmtId="0" fontId="21" fillId="0" borderId="2" xfId="0" applyFont="1" applyBorder="1"/>
    <xf numFmtId="0" fontId="21" fillId="0" borderId="3" xfId="0" applyFont="1" applyFill="1" applyBorder="1" applyAlignment="1">
      <alignment horizontal="center" wrapText="1"/>
    </xf>
    <xf numFmtId="0" fontId="43" fillId="0" borderId="7" xfId="1" applyFont="1" applyFill="1" applyBorder="1" applyAlignment="1">
      <alignment horizontal="center" vertical="center"/>
    </xf>
    <xf numFmtId="0" fontId="43" fillId="0" borderId="3" xfId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wrapText="1"/>
    </xf>
    <xf numFmtId="0" fontId="43" fillId="0" borderId="1" xfId="1" applyFont="1" applyFill="1" applyBorder="1" applyAlignment="1">
      <alignment horizontal="center" textRotation="90" wrapText="1"/>
    </xf>
    <xf numFmtId="0" fontId="43" fillId="0" borderId="1" xfId="1" applyFont="1" applyFill="1" applyBorder="1" applyAlignment="1">
      <alignment horizontal="center" wrapText="1"/>
    </xf>
    <xf numFmtId="0" fontId="49" fillId="0" borderId="7" xfId="1" applyFont="1" applyFill="1" applyBorder="1" applyAlignment="1">
      <alignment horizontal="center" vertical="center"/>
    </xf>
    <xf numFmtId="0" fontId="49" fillId="0" borderId="3" xfId="1" applyFont="1" applyFill="1" applyBorder="1" applyAlignment="1">
      <alignment horizontal="center" vertical="center"/>
    </xf>
    <xf numFmtId="0" fontId="44" fillId="0" borderId="1" xfId="0" applyFont="1" applyFill="1" applyBorder="1" applyAlignment="1">
      <alignment horizontal="center" vertical="center" wrapText="1"/>
    </xf>
    <xf numFmtId="0" fontId="43" fillId="0" borderId="1" xfId="1" applyFont="1" applyFill="1" applyBorder="1" applyAlignment="1">
      <alignment horizontal="center" vertical="top" textRotation="90" wrapText="1"/>
    </xf>
    <xf numFmtId="0" fontId="43" fillId="0" borderId="1" xfId="1" applyFont="1" applyFill="1" applyBorder="1" applyAlignment="1">
      <alignment horizontal="center" vertical="center"/>
    </xf>
    <xf numFmtId="0" fontId="43" fillId="0" borderId="1" xfId="1" applyFont="1" applyFill="1" applyBorder="1" applyAlignment="1">
      <alignment horizontal="center" vertical="top"/>
    </xf>
    <xf numFmtId="0" fontId="43" fillId="0" borderId="1" xfId="1" applyFont="1" applyFill="1" applyBorder="1" applyAlignment="1">
      <alignment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wrapText="1"/>
    </xf>
    <xf numFmtId="0" fontId="43" fillId="0" borderId="4" xfId="1" applyFont="1" applyFill="1" applyBorder="1" applyAlignment="1">
      <alignment horizontal="center" vertical="center" textRotation="90" wrapText="1"/>
    </xf>
    <xf numFmtId="0" fontId="43" fillId="0" borderId="2" xfId="1" applyFont="1" applyFill="1" applyBorder="1" applyAlignment="1">
      <alignment horizontal="center" vertical="center" textRotation="90" wrapText="1"/>
    </xf>
    <xf numFmtId="0" fontId="43" fillId="0" borderId="4" xfId="1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/>
    </xf>
    <xf numFmtId="0" fontId="15" fillId="0" borderId="10" xfId="1" applyFont="1" applyFill="1" applyBorder="1" applyAlignment="1">
      <alignment horizontal="center" vertical="center"/>
    </xf>
    <xf numFmtId="0" fontId="15" fillId="0" borderId="3" xfId="1" applyFont="1" applyFill="1" applyBorder="1" applyAlignment="1">
      <alignment horizontal="center" vertical="center"/>
    </xf>
    <xf numFmtId="0" fontId="14" fillId="0" borderId="7" xfId="1" applyFont="1" applyFill="1" applyBorder="1" applyAlignment="1">
      <alignment horizontal="center" vertical="center"/>
    </xf>
    <xf numFmtId="0" fontId="14" fillId="0" borderId="10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/>
    </xf>
    <xf numFmtId="0" fontId="9" fillId="0" borderId="4" xfId="1" applyFont="1" applyFill="1" applyBorder="1" applyAlignment="1">
      <alignment horizontal="center" vertical="center" textRotation="90" wrapText="1"/>
    </xf>
    <xf numFmtId="0" fontId="9" fillId="0" borderId="2" xfId="1" applyFont="1" applyFill="1" applyBorder="1" applyAlignment="1">
      <alignment horizontal="center" vertical="center" textRotation="90" wrapText="1"/>
    </xf>
    <xf numFmtId="0" fontId="15" fillId="0" borderId="13" xfId="1" applyFont="1" applyFill="1" applyBorder="1" applyAlignment="1">
      <alignment horizontal="center" vertical="center"/>
    </xf>
    <xf numFmtId="0" fontId="15" fillId="0" borderId="8" xfId="1" applyFont="1" applyFill="1" applyBorder="1" applyAlignment="1">
      <alignment horizontal="center" vertical="center"/>
    </xf>
    <xf numFmtId="0" fontId="43" fillId="0" borderId="4" xfId="1" applyFont="1" applyFill="1" applyBorder="1" applyAlignment="1">
      <alignment horizontal="left" vertical="center" textRotation="90" wrapText="1"/>
    </xf>
    <xf numFmtId="0" fontId="43" fillId="0" borderId="2" xfId="1" applyFont="1" applyFill="1" applyBorder="1" applyAlignment="1">
      <alignment horizontal="left" vertical="center" textRotation="90" wrapText="1"/>
    </xf>
    <xf numFmtId="0" fontId="44" fillId="0" borderId="4" xfId="0" applyFont="1" applyFill="1" applyBorder="1" applyAlignment="1">
      <alignment horizontal="left" textRotation="90" wrapText="1"/>
    </xf>
    <xf numFmtId="0" fontId="44" fillId="0" borderId="2" xfId="0" applyFont="1" applyFill="1" applyBorder="1" applyAlignment="1">
      <alignment horizontal="left" textRotation="90" wrapText="1"/>
    </xf>
    <xf numFmtId="0" fontId="44" fillId="0" borderId="1" xfId="0" applyFont="1" applyFill="1" applyBorder="1" applyAlignment="1">
      <alignment horizontal="left"/>
    </xf>
    <xf numFmtId="0" fontId="44" fillId="0" borderId="13" xfId="0" applyFont="1" applyFill="1" applyBorder="1" applyAlignment="1">
      <alignment horizontal="left" textRotation="90" wrapText="1"/>
    </xf>
    <xf numFmtId="0" fontId="44" fillId="0" borderId="8" xfId="0" applyFont="1" applyFill="1" applyBorder="1" applyAlignment="1">
      <alignment horizontal="left" textRotation="90" wrapText="1"/>
    </xf>
    <xf numFmtId="0" fontId="44" fillId="0" borderId="9" xfId="0" applyFont="1" applyFill="1" applyBorder="1" applyAlignment="1">
      <alignment horizontal="left" textRotation="90" wrapText="1"/>
    </xf>
    <xf numFmtId="0" fontId="44" fillId="0" borderId="6" xfId="0" applyFont="1" applyFill="1" applyBorder="1" applyAlignment="1">
      <alignment horizontal="left" textRotation="90" wrapText="1"/>
    </xf>
    <xf numFmtId="0" fontId="13" fillId="0" borderId="11" xfId="0" applyFont="1" applyFill="1" applyBorder="1" applyAlignment="1">
      <alignment horizontal="right"/>
    </xf>
    <xf numFmtId="0" fontId="43" fillId="0" borderId="1" xfId="1" applyFont="1" applyFill="1" applyBorder="1" applyAlignment="1">
      <alignment horizontal="left" vertical="center" wrapText="1"/>
    </xf>
    <xf numFmtId="0" fontId="44" fillId="0" borderId="7" xfId="0" applyFont="1" applyFill="1" applyBorder="1" applyAlignment="1">
      <alignment horizontal="center" wrapText="1"/>
    </xf>
    <xf numFmtId="0" fontId="44" fillId="0" borderId="10" xfId="0" applyFont="1" applyFill="1" applyBorder="1" applyAlignment="1">
      <alignment horizontal="center" wrapText="1"/>
    </xf>
    <xf numFmtId="0" fontId="44" fillId="0" borderId="3" xfId="0" applyFont="1" applyFill="1" applyBorder="1" applyAlignment="1">
      <alignment horizontal="center" wrapText="1"/>
    </xf>
    <xf numFmtId="0" fontId="43" fillId="0" borderId="7" xfId="1" applyFont="1" applyFill="1" applyBorder="1" applyAlignment="1">
      <alignment horizontal="center" vertical="center" wrapText="1"/>
    </xf>
    <xf numFmtId="0" fontId="43" fillId="0" borderId="3" xfId="1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/>
    </xf>
    <xf numFmtId="0" fontId="0" fillId="0" borderId="2" xfId="0" applyFill="1" applyBorder="1" applyAlignment="1">
      <alignment horizontal="right"/>
    </xf>
    <xf numFmtId="0" fontId="6" fillId="0" borderId="1" xfId="1" applyFont="1" applyFill="1" applyBorder="1" applyAlignment="1">
      <alignment horizontal="center" wrapText="1"/>
    </xf>
    <xf numFmtId="0" fontId="49" fillId="0" borderId="9" xfId="0" applyFont="1" applyFill="1" applyBorder="1" applyAlignment="1">
      <alignment horizontal="center" vertical="center"/>
    </xf>
    <xf numFmtId="0" fontId="49" fillId="0" borderId="15" xfId="0" applyFont="1" applyFill="1" applyBorder="1" applyAlignment="1">
      <alignment horizontal="center" vertical="center"/>
    </xf>
    <xf numFmtId="0" fontId="49" fillId="0" borderId="13" xfId="0" applyFont="1" applyFill="1" applyBorder="1" applyAlignment="1">
      <alignment horizontal="center" vertical="center"/>
    </xf>
    <xf numFmtId="0" fontId="49" fillId="0" borderId="6" xfId="0" applyFont="1" applyFill="1" applyBorder="1" applyAlignment="1">
      <alignment horizontal="center" vertical="center"/>
    </xf>
    <xf numFmtId="0" fontId="49" fillId="0" borderId="11" xfId="0" applyFont="1" applyFill="1" applyBorder="1" applyAlignment="1">
      <alignment horizontal="center" vertical="center"/>
    </xf>
    <xf numFmtId="0" fontId="49" fillId="0" borderId="8" xfId="0" applyFont="1" applyFill="1" applyBorder="1" applyAlignment="1">
      <alignment horizontal="center" vertical="center"/>
    </xf>
    <xf numFmtId="0" fontId="30" fillId="0" borderId="0" xfId="0" applyFont="1" applyFill="1" applyAlignment="1">
      <alignment horizontal="center"/>
    </xf>
    <xf numFmtId="0" fontId="49" fillId="0" borderId="7" xfId="0" applyFont="1" applyFill="1" applyBorder="1" applyAlignment="1">
      <alignment horizontal="center" vertical="center" wrapText="1"/>
    </xf>
    <xf numFmtId="0" fontId="49" fillId="0" borderId="10" xfId="0" applyFont="1" applyFill="1" applyBorder="1" applyAlignment="1">
      <alignment horizontal="center" vertical="center" wrapText="1"/>
    </xf>
    <xf numFmtId="0" fontId="49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44" fillId="0" borderId="4" xfId="0" applyFont="1" applyFill="1" applyBorder="1" applyAlignment="1">
      <alignment horizontal="center" vertical="center" textRotation="90" wrapText="1"/>
    </xf>
    <xf numFmtId="0" fontId="44" fillId="0" borderId="2" xfId="0" applyFont="1" applyFill="1" applyBorder="1" applyAlignment="1">
      <alignment horizontal="center" vertical="center" textRotation="90" wrapText="1"/>
    </xf>
    <xf numFmtId="0" fontId="21" fillId="0" borderId="4" xfId="0" applyFont="1" applyFill="1" applyBorder="1" applyAlignment="1">
      <alignment horizontal="center" wrapText="1"/>
    </xf>
    <xf numFmtId="0" fontId="21" fillId="0" borderId="2" xfId="0" applyFont="1" applyFill="1" applyBorder="1" applyAlignment="1">
      <alignment horizontal="center" wrapText="1"/>
    </xf>
    <xf numFmtId="0" fontId="49" fillId="0" borderId="7" xfId="0" applyFont="1" applyFill="1" applyBorder="1" applyAlignment="1">
      <alignment horizontal="center"/>
    </xf>
    <xf numFmtId="0" fontId="49" fillId="0" borderId="3" xfId="0" applyFont="1" applyFill="1" applyBorder="1" applyAlignment="1">
      <alignment horizontal="center"/>
    </xf>
    <xf numFmtId="0" fontId="6" fillId="0" borderId="7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 wrapText="1"/>
    </xf>
    <xf numFmtId="0" fontId="43" fillId="0" borderId="4" xfId="1" applyFont="1" applyFill="1" applyBorder="1" applyAlignment="1">
      <alignment horizontal="center" textRotation="90" wrapText="1"/>
    </xf>
    <xf numFmtId="0" fontId="43" fillId="0" borderId="5" xfId="1" applyFont="1" applyFill="1" applyBorder="1" applyAlignment="1">
      <alignment horizontal="center" textRotation="90" wrapText="1"/>
    </xf>
    <xf numFmtId="0" fontId="43" fillId="0" borderId="2" xfId="1" applyFont="1" applyFill="1" applyBorder="1" applyAlignment="1">
      <alignment horizontal="center" textRotation="90" wrapText="1"/>
    </xf>
    <xf numFmtId="0" fontId="43" fillId="0" borderId="4" xfId="1" applyFont="1" applyFill="1" applyBorder="1" applyAlignment="1">
      <alignment horizontal="center" wrapText="1"/>
    </xf>
    <xf numFmtId="0" fontId="43" fillId="0" borderId="5" xfId="1" applyFont="1" applyFill="1" applyBorder="1" applyAlignment="1">
      <alignment horizontal="center" wrapText="1"/>
    </xf>
    <xf numFmtId="0" fontId="43" fillId="0" borderId="2" xfId="1" applyFont="1" applyFill="1" applyBorder="1" applyAlignment="1">
      <alignment horizontal="center" wrapText="1"/>
    </xf>
    <xf numFmtId="0" fontId="18" fillId="0" borderId="1" xfId="0" applyFont="1" applyFill="1" applyBorder="1" applyAlignment="1">
      <alignment horizontal="center"/>
    </xf>
    <xf numFmtId="0" fontId="6" fillId="0" borderId="1" xfId="1" applyFont="1" applyFill="1" applyBorder="1" applyAlignment="1">
      <alignment horizontal="right" vertical="center"/>
    </xf>
    <xf numFmtId="0" fontId="43" fillId="0" borderId="4" xfId="0" applyFont="1" applyFill="1" applyBorder="1" applyAlignment="1">
      <alignment horizontal="center" vertical="center" wrapText="1"/>
    </xf>
    <xf numFmtId="0" fontId="43" fillId="0" borderId="5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horizontal="center" vertical="center" wrapText="1"/>
    </xf>
    <xf numFmtId="0" fontId="41" fillId="0" borderId="7" xfId="0" applyFont="1" applyFill="1" applyBorder="1" applyAlignment="1">
      <alignment horizontal="center"/>
    </xf>
    <xf numFmtId="0" fontId="41" fillId="0" borderId="10" xfId="0" applyFont="1" applyFill="1" applyBorder="1" applyAlignment="1">
      <alignment horizontal="center"/>
    </xf>
    <xf numFmtId="0" fontId="41" fillId="0" borderId="3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43" fillId="0" borderId="1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vertical="center" wrapText="1"/>
    </xf>
    <xf numFmtId="0" fontId="0" fillId="0" borderId="11" xfId="0" applyFill="1" applyBorder="1" applyAlignment="1">
      <alignment horizontal="right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9" fillId="0" borderId="8" xfId="1" applyFont="1" applyFill="1" applyBorder="1" applyAlignment="1">
      <alignment horizontal="center" vertical="center" wrapText="1"/>
    </xf>
    <xf numFmtId="0" fontId="9" fillId="0" borderId="1" xfId="1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vertical="center" wrapText="1"/>
    </xf>
    <xf numFmtId="0" fontId="15" fillId="0" borderId="13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14" xfId="1" applyFont="1" applyFill="1" applyBorder="1" applyAlignment="1">
      <alignment vertical="center" wrapText="1"/>
    </xf>
    <xf numFmtId="0" fontId="34" fillId="0" borderId="4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3" fillId="0" borderId="4" xfId="1" applyFont="1" applyFill="1" applyBorder="1" applyAlignment="1">
      <alignment horizontal="center" vertical="center" wrapText="1"/>
    </xf>
    <xf numFmtId="0" fontId="33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wrapText="1"/>
    </xf>
    <xf numFmtId="0" fontId="12" fillId="0" borderId="2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27" fillId="0" borderId="4" xfId="1" applyFont="1" applyFill="1" applyBorder="1" applyAlignment="1">
      <alignment horizontal="center" vertical="center" textRotation="90" wrapText="1"/>
    </xf>
    <xf numFmtId="0" fontId="27" fillId="0" borderId="2" xfId="1" applyFont="1" applyFill="1" applyBorder="1" applyAlignment="1">
      <alignment horizontal="center" vertical="center" textRotation="90" wrapText="1"/>
    </xf>
    <xf numFmtId="0" fontId="27" fillId="0" borderId="4" xfId="1" applyFont="1" applyFill="1" applyBorder="1" applyAlignment="1">
      <alignment horizontal="center" vertical="center" wrapText="1"/>
    </xf>
    <xf numFmtId="0" fontId="27" fillId="0" borderId="2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left" vertical="center" wrapText="1"/>
    </xf>
    <xf numFmtId="0" fontId="27" fillId="0" borderId="2" xfId="1" applyFont="1" applyFill="1" applyBorder="1" applyAlignment="1">
      <alignment horizontal="left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41" fillId="0" borderId="7" xfId="13" applyFont="1" applyFill="1" applyBorder="1" applyAlignment="1">
      <alignment horizontal="center" vertical="center"/>
    </xf>
    <xf numFmtId="0" fontId="41" fillId="0" borderId="10" xfId="13" applyFont="1" applyFill="1" applyBorder="1" applyAlignment="1">
      <alignment horizontal="center" vertical="center"/>
    </xf>
    <xf numFmtId="0" fontId="41" fillId="0" borderId="3" xfId="13" applyFont="1" applyFill="1" applyBorder="1" applyAlignment="1">
      <alignment horizontal="center" vertical="center"/>
    </xf>
  </cellXfs>
  <cellStyles count="20">
    <cellStyle name="Comma" xfId="11" builtinId="3"/>
    <cellStyle name="Comma 2" xfId="3"/>
    <cellStyle name="Comma 3" xfId="4"/>
    <cellStyle name="Comma 4" xfId="2"/>
    <cellStyle name="Comma 4 2" xfId="5"/>
    <cellStyle name="Comma 4 2 2" xfId="15"/>
    <cellStyle name="Comma 5" xfId="14"/>
    <cellStyle name="Comma 5 2" xfId="16"/>
    <cellStyle name="Normal" xfId="0" builtinId="0"/>
    <cellStyle name="Normal 2" xfId="6"/>
    <cellStyle name="Normal 3" xfId="1"/>
    <cellStyle name="Normal 3 2" xfId="7"/>
    <cellStyle name="Normal 3 2 2" xfId="17"/>
    <cellStyle name="Normal 3 3" xfId="13"/>
    <cellStyle name="Normal 4" xfId="12"/>
    <cellStyle name="Normal 4 2" xfId="18"/>
    <cellStyle name="Normal 5" xfId="8"/>
    <cellStyle name="Percent 2" xfId="9"/>
    <cellStyle name="Percent 2 2" xfId="10"/>
    <cellStyle name="Percent 2 2 2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S15"/>
  <sheetViews>
    <sheetView tabSelected="1" zoomScaleNormal="100" workbookViewId="0">
      <pane ySplit="5" topLeftCell="A6" activePane="bottomLeft" state="frozen"/>
      <selection pane="bottomLeft" activeCell="S11" sqref="S11"/>
    </sheetView>
  </sheetViews>
  <sheetFormatPr defaultRowHeight="12.75" x14ac:dyDescent="0.2"/>
  <cols>
    <col min="1" max="1" width="5.7109375" style="99" customWidth="1"/>
    <col min="2" max="2" width="7" style="99" customWidth="1"/>
    <col min="3" max="3" width="18.28515625" style="99" customWidth="1"/>
    <col min="4" max="5" width="5.42578125" style="98" customWidth="1"/>
    <col min="6" max="6" width="5.5703125" style="98" customWidth="1"/>
    <col min="7" max="7" width="5.140625" style="98" customWidth="1"/>
    <col min="8" max="8" width="4.7109375" style="98" customWidth="1"/>
    <col min="9" max="9" width="5.7109375" style="98" customWidth="1"/>
    <col min="10" max="10" width="5.5703125" style="98" customWidth="1"/>
    <col min="11" max="11" width="5" style="98" customWidth="1"/>
    <col min="12" max="12" width="4.7109375" style="98" customWidth="1"/>
    <col min="13" max="13" width="4.28515625" style="98" customWidth="1"/>
    <col min="14" max="14" width="4.7109375" style="98" customWidth="1"/>
    <col min="15" max="15" width="6.42578125" style="98" customWidth="1"/>
    <col min="16" max="16" width="4.5703125" style="98" customWidth="1"/>
    <col min="17" max="17" width="5.140625" style="98" customWidth="1"/>
    <col min="18" max="18" width="6.42578125" style="98" customWidth="1"/>
    <col min="19" max="19" width="7.42578125" style="98" customWidth="1"/>
    <col min="20" max="20" width="7.42578125" style="99" customWidth="1"/>
    <col min="21" max="251" width="9.140625" style="99"/>
    <col min="252" max="253" width="7" style="99" customWidth="1"/>
    <col min="254" max="254" width="16.28515625" style="99" customWidth="1"/>
    <col min="255" max="507" width="9.140625" style="99"/>
    <col min="508" max="509" width="7" style="99" customWidth="1"/>
    <col min="510" max="510" width="16.28515625" style="99" customWidth="1"/>
    <col min="511" max="763" width="9.140625" style="99"/>
    <col min="764" max="765" width="7" style="99" customWidth="1"/>
    <col min="766" max="766" width="16.28515625" style="99" customWidth="1"/>
    <col min="767" max="1019" width="9.140625" style="99"/>
    <col min="1020" max="1021" width="7" style="99" customWidth="1"/>
    <col min="1022" max="1022" width="16.28515625" style="99" customWidth="1"/>
    <col min="1023" max="1275" width="9.140625" style="99"/>
    <col min="1276" max="1277" width="7" style="99" customWidth="1"/>
    <col min="1278" max="1278" width="16.28515625" style="99" customWidth="1"/>
    <col min="1279" max="1531" width="9.140625" style="99"/>
    <col min="1532" max="1533" width="7" style="99" customWidth="1"/>
    <col min="1534" max="1534" width="16.28515625" style="99" customWidth="1"/>
    <col min="1535" max="1787" width="9.140625" style="99"/>
    <col min="1788" max="1789" width="7" style="99" customWidth="1"/>
    <col min="1790" max="1790" width="16.28515625" style="99" customWidth="1"/>
    <col min="1791" max="2043" width="9.140625" style="99"/>
    <col min="2044" max="2045" width="7" style="99" customWidth="1"/>
    <col min="2046" max="2046" width="16.28515625" style="99" customWidth="1"/>
    <col min="2047" max="2299" width="9.140625" style="99"/>
    <col min="2300" max="2301" width="7" style="99" customWidth="1"/>
    <col min="2302" max="2302" width="16.28515625" style="99" customWidth="1"/>
    <col min="2303" max="2555" width="9.140625" style="99"/>
    <col min="2556" max="2557" width="7" style="99" customWidth="1"/>
    <col min="2558" max="2558" width="16.28515625" style="99" customWidth="1"/>
    <col min="2559" max="2811" width="9.140625" style="99"/>
    <col min="2812" max="2813" width="7" style="99" customWidth="1"/>
    <col min="2814" max="2814" width="16.28515625" style="99" customWidth="1"/>
    <col min="2815" max="3067" width="9.140625" style="99"/>
    <col min="3068" max="3069" width="7" style="99" customWidth="1"/>
    <col min="3070" max="3070" width="16.28515625" style="99" customWidth="1"/>
    <col min="3071" max="3323" width="9.140625" style="99"/>
    <col min="3324" max="3325" width="7" style="99" customWidth="1"/>
    <col min="3326" max="3326" width="16.28515625" style="99" customWidth="1"/>
    <col min="3327" max="3579" width="9.140625" style="99"/>
    <col min="3580" max="3581" width="7" style="99" customWidth="1"/>
    <col min="3582" max="3582" width="16.28515625" style="99" customWidth="1"/>
    <col min="3583" max="3835" width="9.140625" style="99"/>
    <col min="3836" max="3837" width="7" style="99" customWidth="1"/>
    <col min="3838" max="3838" width="16.28515625" style="99" customWidth="1"/>
    <col min="3839" max="4091" width="9.140625" style="99"/>
    <col min="4092" max="4093" width="7" style="99" customWidth="1"/>
    <col min="4094" max="4094" width="16.28515625" style="99" customWidth="1"/>
    <col min="4095" max="4347" width="9.140625" style="99"/>
    <col min="4348" max="4349" width="7" style="99" customWidth="1"/>
    <col min="4350" max="4350" width="16.28515625" style="99" customWidth="1"/>
    <col min="4351" max="4603" width="9.140625" style="99"/>
    <col min="4604" max="4605" width="7" style="99" customWidth="1"/>
    <col min="4606" max="4606" width="16.28515625" style="99" customWidth="1"/>
    <col min="4607" max="4859" width="9.140625" style="99"/>
    <col min="4860" max="4861" width="7" style="99" customWidth="1"/>
    <col min="4862" max="4862" width="16.28515625" style="99" customWidth="1"/>
    <col min="4863" max="5115" width="9.140625" style="99"/>
    <col min="5116" max="5117" width="7" style="99" customWidth="1"/>
    <col min="5118" max="5118" width="16.28515625" style="99" customWidth="1"/>
    <col min="5119" max="5371" width="9.140625" style="99"/>
    <col min="5372" max="5373" width="7" style="99" customWidth="1"/>
    <col min="5374" max="5374" width="16.28515625" style="99" customWidth="1"/>
    <col min="5375" max="5627" width="9.140625" style="99"/>
    <col min="5628" max="5629" width="7" style="99" customWidth="1"/>
    <col min="5630" max="5630" width="16.28515625" style="99" customWidth="1"/>
    <col min="5631" max="5883" width="9.140625" style="99"/>
    <col min="5884" max="5885" width="7" style="99" customWidth="1"/>
    <col min="5886" max="5886" width="16.28515625" style="99" customWidth="1"/>
    <col min="5887" max="6139" width="9.140625" style="99"/>
    <col min="6140" max="6141" width="7" style="99" customWidth="1"/>
    <col min="6142" max="6142" width="16.28515625" style="99" customWidth="1"/>
    <col min="6143" max="6395" width="9.140625" style="99"/>
    <col min="6396" max="6397" width="7" style="99" customWidth="1"/>
    <col min="6398" max="6398" width="16.28515625" style="99" customWidth="1"/>
    <col min="6399" max="6651" width="9.140625" style="99"/>
    <col min="6652" max="6653" width="7" style="99" customWidth="1"/>
    <col min="6654" max="6654" width="16.28515625" style="99" customWidth="1"/>
    <col min="6655" max="6907" width="9.140625" style="99"/>
    <col min="6908" max="6909" width="7" style="99" customWidth="1"/>
    <col min="6910" max="6910" width="16.28515625" style="99" customWidth="1"/>
    <col min="6911" max="7163" width="9.140625" style="99"/>
    <col min="7164" max="7165" width="7" style="99" customWidth="1"/>
    <col min="7166" max="7166" width="16.28515625" style="99" customWidth="1"/>
    <col min="7167" max="7419" width="9.140625" style="99"/>
    <col min="7420" max="7421" width="7" style="99" customWidth="1"/>
    <col min="7422" max="7422" width="16.28515625" style="99" customWidth="1"/>
    <col min="7423" max="7675" width="9.140625" style="99"/>
    <col min="7676" max="7677" width="7" style="99" customWidth="1"/>
    <col min="7678" max="7678" width="16.28515625" style="99" customWidth="1"/>
    <col min="7679" max="7931" width="9.140625" style="99"/>
    <col min="7932" max="7933" width="7" style="99" customWidth="1"/>
    <col min="7934" max="7934" width="16.28515625" style="99" customWidth="1"/>
    <col min="7935" max="8187" width="9.140625" style="99"/>
    <col min="8188" max="8189" width="7" style="99" customWidth="1"/>
    <col min="8190" max="8190" width="16.28515625" style="99" customWidth="1"/>
    <col min="8191" max="8443" width="9.140625" style="99"/>
    <col min="8444" max="8445" width="7" style="99" customWidth="1"/>
    <col min="8446" max="8446" width="16.28515625" style="99" customWidth="1"/>
    <col min="8447" max="8699" width="9.140625" style="99"/>
    <col min="8700" max="8701" width="7" style="99" customWidth="1"/>
    <col min="8702" max="8702" width="16.28515625" style="99" customWidth="1"/>
    <col min="8703" max="8955" width="9.140625" style="99"/>
    <col min="8956" max="8957" width="7" style="99" customWidth="1"/>
    <col min="8958" max="8958" width="16.28515625" style="99" customWidth="1"/>
    <col min="8959" max="9211" width="9.140625" style="99"/>
    <col min="9212" max="9213" width="7" style="99" customWidth="1"/>
    <col min="9214" max="9214" width="16.28515625" style="99" customWidth="1"/>
    <col min="9215" max="9467" width="9.140625" style="99"/>
    <col min="9468" max="9469" width="7" style="99" customWidth="1"/>
    <col min="9470" max="9470" width="16.28515625" style="99" customWidth="1"/>
    <col min="9471" max="9723" width="9.140625" style="99"/>
    <col min="9724" max="9725" width="7" style="99" customWidth="1"/>
    <col min="9726" max="9726" width="16.28515625" style="99" customWidth="1"/>
    <col min="9727" max="9979" width="9.140625" style="99"/>
    <col min="9980" max="9981" width="7" style="99" customWidth="1"/>
    <col min="9982" max="9982" width="16.28515625" style="99" customWidth="1"/>
    <col min="9983" max="10235" width="9.140625" style="99"/>
    <col min="10236" max="10237" width="7" style="99" customWidth="1"/>
    <col min="10238" max="10238" width="16.28515625" style="99" customWidth="1"/>
    <col min="10239" max="10491" width="9.140625" style="99"/>
    <col min="10492" max="10493" width="7" style="99" customWidth="1"/>
    <col min="10494" max="10494" width="16.28515625" style="99" customWidth="1"/>
    <col min="10495" max="10747" width="9.140625" style="99"/>
    <col min="10748" max="10749" width="7" style="99" customWidth="1"/>
    <col min="10750" max="10750" width="16.28515625" style="99" customWidth="1"/>
    <col min="10751" max="11003" width="9.140625" style="99"/>
    <col min="11004" max="11005" width="7" style="99" customWidth="1"/>
    <col min="11006" max="11006" width="16.28515625" style="99" customWidth="1"/>
    <col min="11007" max="11259" width="9.140625" style="99"/>
    <col min="11260" max="11261" width="7" style="99" customWidth="1"/>
    <col min="11262" max="11262" width="16.28515625" style="99" customWidth="1"/>
    <col min="11263" max="11515" width="9.140625" style="99"/>
    <col min="11516" max="11517" width="7" style="99" customWidth="1"/>
    <col min="11518" max="11518" width="16.28515625" style="99" customWidth="1"/>
    <col min="11519" max="11771" width="9.140625" style="99"/>
    <col min="11772" max="11773" width="7" style="99" customWidth="1"/>
    <col min="11774" max="11774" width="16.28515625" style="99" customWidth="1"/>
    <col min="11775" max="12027" width="9.140625" style="99"/>
    <col min="12028" max="12029" width="7" style="99" customWidth="1"/>
    <col min="12030" max="12030" width="16.28515625" style="99" customWidth="1"/>
    <col min="12031" max="12283" width="9.140625" style="99"/>
    <col min="12284" max="12285" width="7" style="99" customWidth="1"/>
    <col min="12286" max="12286" width="16.28515625" style="99" customWidth="1"/>
    <col min="12287" max="12539" width="9.140625" style="99"/>
    <col min="12540" max="12541" width="7" style="99" customWidth="1"/>
    <col min="12542" max="12542" width="16.28515625" style="99" customWidth="1"/>
    <col min="12543" max="12795" width="9.140625" style="99"/>
    <col min="12796" max="12797" width="7" style="99" customWidth="1"/>
    <col min="12798" max="12798" width="16.28515625" style="99" customWidth="1"/>
    <col min="12799" max="13051" width="9.140625" style="99"/>
    <col min="13052" max="13053" width="7" style="99" customWidth="1"/>
    <col min="13054" max="13054" width="16.28515625" style="99" customWidth="1"/>
    <col min="13055" max="13307" width="9.140625" style="99"/>
    <col min="13308" max="13309" width="7" style="99" customWidth="1"/>
    <col min="13310" max="13310" width="16.28515625" style="99" customWidth="1"/>
    <col min="13311" max="13563" width="9.140625" style="99"/>
    <col min="13564" max="13565" width="7" style="99" customWidth="1"/>
    <col min="13566" max="13566" width="16.28515625" style="99" customWidth="1"/>
    <col min="13567" max="13819" width="9.140625" style="99"/>
    <col min="13820" max="13821" width="7" style="99" customWidth="1"/>
    <col min="13822" max="13822" width="16.28515625" style="99" customWidth="1"/>
    <col min="13823" max="14075" width="9.140625" style="99"/>
    <col min="14076" max="14077" width="7" style="99" customWidth="1"/>
    <col min="14078" max="14078" width="16.28515625" style="99" customWidth="1"/>
    <col min="14079" max="14331" width="9.140625" style="99"/>
    <col min="14332" max="14333" width="7" style="99" customWidth="1"/>
    <col min="14334" max="14334" width="16.28515625" style="99" customWidth="1"/>
    <col min="14335" max="14587" width="9.140625" style="99"/>
    <col min="14588" max="14589" width="7" style="99" customWidth="1"/>
    <col min="14590" max="14590" width="16.28515625" style="99" customWidth="1"/>
    <col min="14591" max="14843" width="9.140625" style="99"/>
    <col min="14844" max="14845" width="7" style="99" customWidth="1"/>
    <col min="14846" max="14846" width="16.28515625" style="99" customWidth="1"/>
    <col min="14847" max="15099" width="9.140625" style="99"/>
    <col min="15100" max="15101" width="7" style="99" customWidth="1"/>
    <col min="15102" max="15102" width="16.28515625" style="99" customWidth="1"/>
    <col min="15103" max="15355" width="9.140625" style="99"/>
    <col min="15356" max="15357" width="7" style="99" customWidth="1"/>
    <col min="15358" max="15358" width="16.28515625" style="99" customWidth="1"/>
    <col min="15359" max="15611" width="9.140625" style="99"/>
    <col min="15612" max="15613" width="7" style="99" customWidth="1"/>
    <col min="15614" max="15614" width="16.28515625" style="99" customWidth="1"/>
    <col min="15615" max="15867" width="9.140625" style="99"/>
    <col min="15868" max="15869" width="7" style="99" customWidth="1"/>
    <col min="15870" max="15870" width="16.28515625" style="99" customWidth="1"/>
    <col min="15871" max="16123" width="9.140625" style="99"/>
    <col min="16124" max="16125" width="7" style="99" customWidth="1"/>
    <col min="16126" max="16126" width="16.28515625" style="99" customWidth="1"/>
    <col min="16127" max="16384" width="9.140625" style="99"/>
  </cols>
  <sheetData>
    <row r="1" spans="1:45" ht="15" x14ac:dyDescent="0.2">
      <c r="A1" s="116"/>
      <c r="B1" s="116"/>
      <c r="C1" s="116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  <c r="S1" s="117"/>
      <c r="T1" s="116"/>
      <c r="U1" s="116"/>
    </row>
    <row r="2" spans="1:45" ht="15" x14ac:dyDescent="0.2">
      <c r="A2" s="324" t="s">
        <v>670</v>
      </c>
      <c r="B2" s="324"/>
      <c r="C2" s="324"/>
      <c r="D2" s="324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7"/>
      <c r="R2" s="117"/>
      <c r="S2" s="117"/>
      <c r="T2" s="116"/>
      <c r="U2" s="116"/>
    </row>
    <row r="3" spans="1:45" ht="43.5" customHeight="1" x14ac:dyDescent="0.25">
      <c r="A3" s="325" t="s">
        <v>795</v>
      </c>
      <c r="B3" s="325"/>
      <c r="C3" s="325"/>
      <c r="D3" s="325"/>
      <c r="E3" s="325"/>
      <c r="F3" s="325"/>
      <c r="G3" s="325"/>
      <c r="H3" s="325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6"/>
      <c r="U3" s="116"/>
    </row>
    <row r="4" spans="1:45" ht="43.5" customHeight="1" x14ac:dyDescent="0.25">
      <c r="A4" s="317"/>
      <c r="B4" s="317"/>
      <c r="C4" s="317"/>
      <c r="D4" s="326" t="s">
        <v>841</v>
      </c>
      <c r="E4" s="326"/>
      <c r="F4" s="327" t="s">
        <v>842</v>
      </c>
      <c r="G4" s="328"/>
      <c r="H4" s="327" t="s">
        <v>843</v>
      </c>
      <c r="I4" s="328"/>
      <c r="J4" s="320" t="s">
        <v>844</v>
      </c>
      <c r="K4" s="320"/>
      <c r="L4" s="320" t="s">
        <v>845</v>
      </c>
      <c r="M4" s="320"/>
      <c r="N4" s="320" t="s">
        <v>846</v>
      </c>
      <c r="O4" s="320"/>
      <c r="P4" s="321" t="s">
        <v>4</v>
      </c>
      <c r="Q4" s="322"/>
      <c r="R4" s="320" t="s">
        <v>2</v>
      </c>
      <c r="S4" s="320"/>
      <c r="T4" s="318" t="s">
        <v>2</v>
      </c>
      <c r="U4" s="116"/>
    </row>
    <row r="5" spans="1:45" s="137" customFormat="1" ht="58.5" customHeight="1" x14ac:dyDescent="0.25">
      <c r="A5" s="146" t="s">
        <v>71</v>
      </c>
      <c r="B5" s="146" t="s">
        <v>799</v>
      </c>
      <c r="C5" s="146" t="s">
        <v>671</v>
      </c>
      <c r="D5" s="133" t="s">
        <v>8</v>
      </c>
      <c r="E5" s="133" t="s">
        <v>9</v>
      </c>
      <c r="F5" s="133" t="s">
        <v>8</v>
      </c>
      <c r="G5" s="133" t="s">
        <v>9</v>
      </c>
      <c r="H5" s="133" t="s">
        <v>8</v>
      </c>
      <c r="I5" s="133" t="s">
        <v>9</v>
      </c>
      <c r="J5" s="133" t="s">
        <v>8</v>
      </c>
      <c r="K5" s="133" t="s">
        <v>9</v>
      </c>
      <c r="L5" s="133" t="s">
        <v>8</v>
      </c>
      <c r="M5" s="133" t="s">
        <v>9</v>
      </c>
      <c r="N5" s="133" t="s">
        <v>8</v>
      </c>
      <c r="O5" s="133" t="s">
        <v>9</v>
      </c>
      <c r="P5" s="133" t="s">
        <v>8</v>
      </c>
      <c r="Q5" s="133" t="s">
        <v>9</v>
      </c>
      <c r="R5" s="125" t="s">
        <v>8</v>
      </c>
      <c r="S5" s="125" t="s">
        <v>9</v>
      </c>
      <c r="T5" s="319"/>
      <c r="U5" s="123"/>
      <c r="V5" s="100"/>
      <c r="W5" s="100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00"/>
      <c r="AN5" s="100"/>
      <c r="AO5" s="100"/>
      <c r="AP5" s="100"/>
      <c r="AQ5" s="100"/>
      <c r="AR5" s="100"/>
      <c r="AS5" s="100"/>
    </row>
    <row r="6" spans="1:45" s="138" customFormat="1" ht="31.5" customHeight="1" x14ac:dyDescent="0.25">
      <c r="A6" s="119">
        <v>1</v>
      </c>
      <c r="B6" s="120">
        <v>1157</v>
      </c>
      <c r="C6" s="121" t="s">
        <v>5</v>
      </c>
      <c r="D6" s="125">
        <v>703</v>
      </c>
      <c r="E6" s="125">
        <v>669</v>
      </c>
      <c r="F6" s="125">
        <v>79</v>
      </c>
      <c r="G6" s="125">
        <v>57</v>
      </c>
      <c r="H6" s="125">
        <v>0</v>
      </c>
      <c r="I6" s="125">
        <v>0</v>
      </c>
      <c r="J6" s="125">
        <v>149</v>
      </c>
      <c r="K6" s="125">
        <v>152</v>
      </c>
      <c r="L6" s="125">
        <v>8</v>
      </c>
      <c r="M6" s="125">
        <v>6</v>
      </c>
      <c r="N6" s="125">
        <v>10</v>
      </c>
      <c r="O6" s="125">
        <v>6</v>
      </c>
      <c r="P6" s="125">
        <v>0</v>
      </c>
      <c r="Q6" s="125">
        <v>0</v>
      </c>
      <c r="R6" s="125">
        <f t="shared" ref="R6:S8" si="0">D6+F6+H6+J6+L6+N6+P6</f>
        <v>949</v>
      </c>
      <c r="S6" s="125">
        <f t="shared" si="0"/>
        <v>890</v>
      </c>
      <c r="T6" s="125">
        <f t="shared" ref="T6:T8" si="1">SUM(R6:S6)</f>
        <v>1839</v>
      </c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</row>
    <row r="7" spans="1:45" s="138" customFormat="1" ht="27" customHeight="1" x14ac:dyDescent="0.25">
      <c r="A7" s="119">
        <v>2</v>
      </c>
      <c r="B7" s="120">
        <v>1158</v>
      </c>
      <c r="C7" s="121" t="s">
        <v>6</v>
      </c>
      <c r="D7" s="125">
        <v>580</v>
      </c>
      <c r="E7" s="125">
        <v>560</v>
      </c>
      <c r="F7" s="125">
        <v>15</v>
      </c>
      <c r="G7" s="125">
        <v>30</v>
      </c>
      <c r="H7" s="125">
        <v>0</v>
      </c>
      <c r="I7" s="125">
        <v>0</v>
      </c>
      <c r="J7" s="125">
        <v>50</v>
      </c>
      <c r="K7" s="125">
        <v>47</v>
      </c>
      <c r="L7" s="125">
        <v>0</v>
      </c>
      <c r="M7" s="125">
        <v>0</v>
      </c>
      <c r="N7" s="125">
        <v>0</v>
      </c>
      <c r="O7" s="125">
        <v>0</v>
      </c>
      <c r="P7" s="125">
        <v>0</v>
      </c>
      <c r="Q7" s="125">
        <v>0</v>
      </c>
      <c r="R7" s="125">
        <f t="shared" si="0"/>
        <v>645</v>
      </c>
      <c r="S7" s="125">
        <f t="shared" si="0"/>
        <v>637</v>
      </c>
      <c r="T7" s="125">
        <f t="shared" si="1"/>
        <v>1282</v>
      </c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</row>
    <row r="8" spans="1:45" s="138" customFormat="1" ht="27.75" customHeight="1" x14ac:dyDescent="0.25">
      <c r="A8" s="119">
        <v>3</v>
      </c>
      <c r="B8" s="120">
        <v>1159</v>
      </c>
      <c r="C8" s="121" t="s">
        <v>7</v>
      </c>
      <c r="D8" s="125">
        <v>1238</v>
      </c>
      <c r="E8" s="125">
        <v>966</v>
      </c>
      <c r="F8" s="125">
        <v>299</v>
      </c>
      <c r="G8" s="125">
        <v>277</v>
      </c>
      <c r="H8" s="125">
        <v>0</v>
      </c>
      <c r="I8" s="125">
        <v>0</v>
      </c>
      <c r="J8" s="125">
        <v>6</v>
      </c>
      <c r="K8" s="125">
        <v>4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f t="shared" si="0"/>
        <v>1543</v>
      </c>
      <c r="S8" s="125">
        <f t="shared" si="0"/>
        <v>1247</v>
      </c>
      <c r="T8" s="125">
        <f t="shared" si="1"/>
        <v>2790</v>
      </c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  <c r="AG8" s="99"/>
      <c r="AH8" s="99"/>
      <c r="AI8" s="99"/>
      <c r="AJ8" s="99"/>
      <c r="AK8" s="99"/>
      <c r="AL8" s="99"/>
      <c r="AM8" s="99"/>
      <c r="AN8" s="99"/>
      <c r="AO8" s="99"/>
      <c r="AP8" s="99"/>
      <c r="AQ8" s="99"/>
      <c r="AR8" s="99"/>
      <c r="AS8" s="99"/>
    </row>
    <row r="9" spans="1:45" s="139" customFormat="1" ht="28.5" customHeight="1" x14ac:dyDescent="0.25">
      <c r="A9" s="323" t="s">
        <v>2</v>
      </c>
      <c r="B9" s="323"/>
      <c r="C9" s="323"/>
      <c r="D9" s="134">
        <f t="shared" ref="D9:O9" si="2">SUM(D6:D8)</f>
        <v>2521</v>
      </c>
      <c r="E9" s="134">
        <f t="shared" si="2"/>
        <v>2195</v>
      </c>
      <c r="F9" s="134">
        <f t="shared" si="2"/>
        <v>393</v>
      </c>
      <c r="G9" s="134">
        <f t="shared" si="2"/>
        <v>364</v>
      </c>
      <c r="H9" s="134">
        <f t="shared" si="2"/>
        <v>0</v>
      </c>
      <c r="I9" s="134">
        <f t="shared" si="2"/>
        <v>0</v>
      </c>
      <c r="J9" s="134">
        <f t="shared" si="2"/>
        <v>205</v>
      </c>
      <c r="K9" s="134">
        <f t="shared" si="2"/>
        <v>203</v>
      </c>
      <c r="L9" s="134">
        <f t="shared" si="2"/>
        <v>8</v>
      </c>
      <c r="M9" s="134">
        <f t="shared" si="2"/>
        <v>6</v>
      </c>
      <c r="N9" s="134">
        <f t="shared" si="2"/>
        <v>10</v>
      </c>
      <c r="O9" s="134">
        <f t="shared" si="2"/>
        <v>6</v>
      </c>
      <c r="P9" s="134">
        <v>0</v>
      </c>
      <c r="Q9" s="134">
        <v>0</v>
      </c>
      <c r="R9" s="134">
        <f>SUM(R6:R8)</f>
        <v>3137</v>
      </c>
      <c r="S9" s="134">
        <f>SUM(S6:S8)</f>
        <v>2774</v>
      </c>
      <c r="T9" s="134">
        <f>SUM(T6:T8)</f>
        <v>5911</v>
      </c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  <c r="AG9" s="99"/>
      <c r="AH9" s="99"/>
      <c r="AI9" s="99"/>
      <c r="AJ9" s="99"/>
      <c r="AK9" s="99"/>
      <c r="AL9" s="99"/>
      <c r="AM9" s="99"/>
      <c r="AN9" s="99"/>
      <c r="AO9" s="99"/>
      <c r="AP9" s="99"/>
      <c r="AQ9" s="99"/>
      <c r="AR9" s="99"/>
      <c r="AS9" s="99"/>
    </row>
    <row r="10" spans="1:45" s="100" customFormat="1" ht="20.100000000000001" customHeight="1" x14ac:dyDescent="0.2">
      <c r="A10" s="123"/>
      <c r="B10" s="123"/>
      <c r="C10" s="123"/>
      <c r="D10" s="122"/>
      <c r="E10" s="122"/>
      <c r="F10" s="122"/>
      <c r="G10" s="122"/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3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99"/>
      <c r="AJ10" s="99"/>
      <c r="AK10" s="99"/>
      <c r="AL10" s="99"/>
      <c r="AM10" s="99"/>
      <c r="AN10" s="99"/>
      <c r="AO10" s="99"/>
      <c r="AP10" s="99"/>
      <c r="AQ10" s="99"/>
      <c r="AR10" s="99"/>
      <c r="AS10" s="99"/>
    </row>
    <row r="11" spans="1:45" s="100" customFormat="1" ht="15" x14ac:dyDescent="0.2">
      <c r="A11" s="123"/>
      <c r="B11" s="123"/>
      <c r="C11" s="123"/>
      <c r="D11" s="124"/>
      <c r="E11" s="122"/>
      <c r="F11" s="124"/>
      <c r="G11" s="122"/>
      <c r="H11" s="124"/>
      <c r="I11" s="122"/>
      <c r="J11" s="124"/>
      <c r="K11" s="122"/>
      <c r="L11" s="124"/>
      <c r="M11" s="122"/>
      <c r="N11" s="124"/>
      <c r="O11" s="122"/>
      <c r="P11" s="124"/>
      <c r="Q11" s="122"/>
      <c r="R11" s="122"/>
      <c r="S11" s="122"/>
      <c r="T11" s="123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</row>
    <row r="12" spans="1:45" s="100" customFormat="1" ht="15" x14ac:dyDescent="0.2">
      <c r="A12" s="123"/>
      <c r="B12" s="123"/>
      <c r="C12" s="123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3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</row>
    <row r="13" spans="1:45" s="100" customFormat="1" ht="15" x14ac:dyDescent="0.2">
      <c r="A13" s="123"/>
      <c r="B13" s="123"/>
      <c r="C13" s="123"/>
      <c r="D13" s="122"/>
      <c r="E13" s="122"/>
      <c r="F13" s="122"/>
      <c r="G13" s="122"/>
      <c r="H13" s="122"/>
      <c r="I13" s="122"/>
      <c r="J13" s="122"/>
      <c r="K13" s="122"/>
      <c r="L13" s="122"/>
      <c r="M13" s="122"/>
      <c r="N13" s="122"/>
      <c r="O13" s="122"/>
      <c r="P13" s="122"/>
      <c r="Q13" s="122"/>
      <c r="R13" s="122"/>
      <c r="S13" s="122"/>
      <c r="T13" s="123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</row>
    <row r="14" spans="1:45" s="100" customFormat="1" ht="15" x14ac:dyDescent="0.2">
      <c r="A14" s="123"/>
      <c r="B14" s="123"/>
      <c r="C14" s="123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  <c r="T14" s="123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99"/>
      <c r="AN14" s="99"/>
      <c r="AO14" s="99"/>
      <c r="AP14" s="99"/>
      <c r="AQ14" s="99"/>
      <c r="AR14" s="99"/>
      <c r="AS14" s="99"/>
    </row>
    <row r="15" spans="1:45" ht="15" x14ac:dyDescent="0.2">
      <c r="A15" s="116"/>
      <c r="B15" s="116"/>
      <c r="C15" s="116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6"/>
    </row>
  </sheetData>
  <mergeCells count="12">
    <mergeCell ref="A9:C9"/>
    <mergeCell ref="A2:D2"/>
    <mergeCell ref="A3:H3"/>
    <mergeCell ref="D4:E4"/>
    <mergeCell ref="F4:G4"/>
    <mergeCell ref="H4:I4"/>
    <mergeCell ref="T4:T5"/>
    <mergeCell ref="J4:K4"/>
    <mergeCell ref="L4:M4"/>
    <mergeCell ref="N4:O4"/>
    <mergeCell ref="R4:S4"/>
    <mergeCell ref="P4:Q4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8"/>
  <sheetViews>
    <sheetView zoomScale="124" zoomScaleNormal="124" workbookViewId="0">
      <selection sqref="A1:J8"/>
    </sheetView>
  </sheetViews>
  <sheetFormatPr defaultRowHeight="15" x14ac:dyDescent="0.25"/>
  <cols>
    <col min="1" max="1" width="7.28515625" style="2" customWidth="1"/>
    <col min="2" max="2" width="9.140625" style="2"/>
    <col min="3" max="3" width="14.42578125" style="2" customWidth="1"/>
    <col min="4" max="10" width="10.7109375" style="2" customWidth="1"/>
    <col min="11" max="16384" width="9.140625" style="2"/>
  </cols>
  <sheetData>
    <row r="1" spans="1:10" ht="18.75" x14ac:dyDescent="0.3">
      <c r="A1" s="405" t="s">
        <v>792</v>
      </c>
      <c r="B1" s="405"/>
      <c r="C1" s="405"/>
      <c r="D1" s="405"/>
      <c r="E1" s="405"/>
      <c r="F1" s="405"/>
      <c r="G1" s="405"/>
      <c r="H1" s="405"/>
      <c r="I1" s="405"/>
    </row>
    <row r="2" spans="1:10" ht="15.75" x14ac:dyDescent="0.25">
      <c r="A2" s="350" t="s">
        <v>49</v>
      </c>
      <c r="B2" s="350"/>
      <c r="C2" s="350"/>
      <c r="D2" s="350"/>
      <c r="E2" s="350"/>
      <c r="F2" s="350"/>
      <c r="G2" s="350"/>
      <c r="H2" s="350"/>
      <c r="I2" s="350"/>
    </row>
    <row r="3" spans="1:10" ht="15" customHeight="1" x14ac:dyDescent="0.25">
      <c r="A3" s="357" t="s">
        <v>0</v>
      </c>
      <c r="B3" s="357" t="s">
        <v>10</v>
      </c>
      <c r="C3" s="357" t="s">
        <v>1</v>
      </c>
      <c r="D3" s="402" t="s">
        <v>50</v>
      </c>
      <c r="E3" s="404" t="s">
        <v>51</v>
      </c>
      <c r="F3" s="406" t="s">
        <v>52</v>
      </c>
      <c r="G3" s="402" t="s">
        <v>790</v>
      </c>
      <c r="H3" s="404" t="s">
        <v>791</v>
      </c>
      <c r="I3" s="401" t="s">
        <v>804</v>
      </c>
      <c r="J3" s="401" t="s">
        <v>269</v>
      </c>
    </row>
    <row r="4" spans="1:10" x14ac:dyDescent="0.25">
      <c r="A4" s="358"/>
      <c r="B4" s="358"/>
      <c r="C4" s="358"/>
      <c r="D4" s="403"/>
      <c r="E4" s="404"/>
      <c r="F4" s="406"/>
      <c r="G4" s="403"/>
      <c r="H4" s="404"/>
      <c r="I4" s="401"/>
      <c r="J4" s="401"/>
    </row>
    <row r="5" spans="1:10" ht="24.75" customHeight="1" x14ac:dyDescent="0.25">
      <c r="A5" s="21">
        <v>1</v>
      </c>
      <c r="B5" s="82">
        <v>1157</v>
      </c>
      <c r="C5" s="1" t="s">
        <v>5</v>
      </c>
      <c r="D5" s="47">
        <v>398</v>
      </c>
      <c r="E5" s="47">
        <v>13</v>
      </c>
      <c r="F5" s="152">
        <v>1</v>
      </c>
      <c r="G5" s="47"/>
      <c r="H5" s="47">
        <v>60</v>
      </c>
      <c r="I5" s="47"/>
      <c r="J5" s="47">
        <f t="shared" ref="J5:J7" si="0">SUM(D5:I5)</f>
        <v>472</v>
      </c>
    </row>
    <row r="6" spans="1:10" ht="27.75" customHeight="1" x14ac:dyDescent="0.25">
      <c r="A6" s="21">
        <v>2</v>
      </c>
      <c r="B6" s="82">
        <v>1158</v>
      </c>
      <c r="C6" s="1" t="s">
        <v>6</v>
      </c>
      <c r="D6" s="47">
        <v>308</v>
      </c>
      <c r="E6" s="47">
        <v>3</v>
      </c>
      <c r="F6" s="152"/>
      <c r="G6" s="47"/>
      <c r="H6" s="47"/>
      <c r="I6" s="47"/>
      <c r="J6" s="47">
        <f t="shared" si="0"/>
        <v>311</v>
      </c>
    </row>
    <row r="7" spans="1:10" ht="22.5" customHeight="1" x14ac:dyDescent="0.25">
      <c r="A7" s="21">
        <v>3</v>
      </c>
      <c r="B7" s="82">
        <v>1159</v>
      </c>
      <c r="C7" s="1" t="s">
        <v>7</v>
      </c>
      <c r="D7" s="47">
        <v>480</v>
      </c>
      <c r="E7" s="47">
        <v>122</v>
      </c>
      <c r="F7" s="152">
        <v>9</v>
      </c>
      <c r="G7" s="47"/>
      <c r="H7" s="47"/>
      <c r="I7" s="47"/>
      <c r="J7" s="47">
        <f t="shared" si="0"/>
        <v>611</v>
      </c>
    </row>
    <row r="8" spans="1:10" ht="21" customHeight="1" x14ac:dyDescent="0.25">
      <c r="A8" s="68"/>
      <c r="B8" s="43" t="s">
        <v>2</v>
      </c>
      <c r="C8" s="78"/>
      <c r="D8" s="153">
        <f t="shared" ref="D8:J8" si="1">SUM(D5:D7)</f>
        <v>1186</v>
      </c>
      <c r="E8" s="153">
        <f t="shared" si="1"/>
        <v>138</v>
      </c>
      <c r="F8" s="154">
        <f t="shared" si="1"/>
        <v>10</v>
      </c>
      <c r="G8" s="153">
        <f t="shared" si="1"/>
        <v>0</v>
      </c>
      <c r="H8" s="153">
        <f t="shared" si="1"/>
        <v>60</v>
      </c>
      <c r="I8" s="153">
        <f t="shared" si="1"/>
        <v>0</v>
      </c>
      <c r="J8" s="153">
        <f t="shared" si="1"/>
        <v>1394</v>
      </c>
    </row>
  </sheetData>
  <mergeCells count="12">
    <mergeCell ref="J3:J4"/>
    <mergeCell ref="G3:G4"/>
    <mergeCell ref="H3:H4"/>
    <mergeCell ref="I3:I4"/>
    <mergeCell ref="A1:I1"/>
    <mergeCell ref="A2:I2"/>
    <mergeCell ref="A3:A4"/>
    <mergeCell ref="B3:B4"/>
    <mergeCell ref="C3:C4"/>
    <mergeCell ref="D3:D4"/>
    <mergeCell ref="E3:E4"/>
    <mergeCell ref="F3:F4"/>
  </mergeCells>
  <pageMargins left="0.95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9"/>
  <sheetViews>
    <sheetView zoomScale="118" zoomScaleNormal="118" workbookViewId="0">
      <selection activeCell="K4" sqref="K4"/>
    </sheetView>
  </sheetViews>
  <sheetFormatPr defaultRowHeight="15" x14ac:dyDescent="0.25"/>
  <cols>
    <col min="1" max="1" width="6.140625" style="2" customWidth="1"/>
    <col min="2" max="2" width="7.28515625" style="2" customWidth="1"/>
    <col min="3" max="3" width="14.28515625" style="2" customWidth="1"/>
    <col min="4" max="8" width="9.140625" style="2"/>
    <col min="9" max="9" width="8.140625" style="2" customWidth="1"/>
    <col min="10" max="10" width="10.140625" style="2" customWidth="1"/>
    <col min="11" max="16384" width="9.140625" style="2"/>
  </cols>
  <sheetData>
    <row r="1" spans="1:10" ht="18.75" x14ac:dyDescent="0.3">
      <c r="A1" s="405" t="s">
        <v>805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0" x14ac:dyDescent="0.25">
      <c r="A2" s="340" t="s">
        <v>59</v>
      </c>
      <c r="B2" s="340"/>
      <c r="C2" s="340"/>
      <c r="D2" s="340"/>
      <c r="E2" s="340"/>
      <c r="F2" s="340"/>
      <c r="G2" s="340"/>
      <c r="H2" s="340"/>
      <c r="I2" s="340"/>
      <c r="J2" s="340"/>
    </row>
    <row r="3" spans="1:10" ht="15" customHeight="1" x14ac:dyDescent="0.25">
      <c r="A3" s="355" t="s">
        <v>0</v>
      </c>
      <c r="B3" s="357" t="s">
        <v>10</v>
      </c>
      <c r="C3" s="357" t="s">
        <v>1</v>
      </c>
      <c r="D3" s="410" t="s">
        <v>53</v>
      </c>
      <c r="E3" s="412" t="s">
        <v>54</v>
      </c>
      <c r="F3" s="412" t="s">
        <v>55</v>
      </c>
      <c r="G3" s="413" t="s">
        <v>56</v>
      </c>
      <c r="H3" s="407" t="s">
        <v>58</v>
      </c>
      <c r="I3" s="399" t="s">
        <v>57</v>
      </c>
      <c r="J3" s="408" t="s">
        <v>270</v>
      </c>
    </row>
    <row r="4" spans="1:10" ht="40.5" customHeight="1" x14ac:dyDescent="0.25">
      <c r="A4" s="356"/>
      <c r="B4" s="358"/>
      <c r="C4" s="358"/>
      <c r="D4" s="411"/>
      <c r="E4" s="412"/>
      <c r="F4" s="412"/>
      <c r="G4" s="414"/>
      <c r="H4" s="407"/>
      <c r="I4" s="400"/>
      <c r="J4" s="409"/>
    </row>
    <row r="5" spans="1:10" ht="31.5" x14ac:dyDescent="0.25">
      <c r="A5" s="174">
        <v>1</v>
      </c>
      <c r="B5" s="191">
        <v>1157</v>
      </c>
      <c r="C5" s="175" t="s">
        <v>5</v>
      </c>
      <c r="D5" s="221">
        <v>442</v>
      </c>
      <c r="E5" s="221">
        <v>6</v>
      </c>
      <c r="F5" s="221">
        <v>30</v>
      </c>
      <c r="G5" s="227"/>
      <c r="H5" s="221"/>
      <c r="I5" s="221"/>
      <c r="J5" s="221">
        <f t="shared" ref="J5:J7" si="0">D5+E5+F5+G5+H5+I5</f>
        <v>478</v>
      </c>
    </row>
    <row r="6" spans="1:10" ht="22.5" customHeight="1" x14ac:dyDescent="0.25">
      <c r="A6" s="174">
        <v>2</v>
      </c>
      <c r="B6" s="191">
        <v>1158</v>
      </c>
      <c r="C6" s="175" t="s">
        <v>6</v>
      </c>
      <c r="D6" s="221">
        <v>291</v>
      </c>
      <c r="E6" s="221">
        <v>2</v>
      </c>
      <c r="F6" s="221">
        <v>17</v>
      </c>
      <c r="G6" s="227"/>
      <c r="H6" s="221">
        <v>5</v>
      </c>
      <c r="I6" s="221"/>
      <c r="J6" s="221">
        <f t="shared" si="0"/>
        <v>315</v>
      </c>
    </row>
    <row r="7" spans="1:10" ht="24" customHeight="1" x14ac:dyDescent="0.25">
      <c r="A7" s="174">
        <v>3</v>
      </c>
      <c r="B7" s="191">
        <v>1159</v>
      </c>
      <c r="C7" s="175" t="s">
        <v>7</v>
      </c>
      <c r="D7" s="221">
        <v>540</v>
      </c>
      <c r="E7" s="221">
        <v>20</v>
      </c>
      <c r="F7" s="221">
        <v>17</v>
      </c>
      <c r="G7" s="228"/>
      <c r="H7" s="227">
        <v>26</v>
      </c>
      <c r="I7" s="221"/>
      <c r="J7" s="221">
        <f t="shared" si="0"/>
        <v>603</v>
      </c>
    </row>
    <row r="8" spans="1:10" ht="27" customHeight="1" x14ac:dyDescent="0.25">
      <c r="A8" s="178"/>
      <c r="B8" s="199" t="s">
        <v>2</v>
      </c>
      <c r="C8" s="179"/>
      <c r="D8" s="229">
        <f t="shared" ref="D8:I8" si="1">SUM(D5:D7)</f>
        <v>1273</v>
      </c>
      <c r="E8" s="229">
        <f t="shared" si="1"/>
        <v>28</v>
      </c>
      <c r="F8" s="229">
        <f t="shared" si="1"/>
        <v>64</v>
      </c>
      <c r="G8" s="229">
        <f t="shared" si="1"/>
        <v>0</v>
      </c>
      <c r="H8" s="229">
        <f t="shared" si="1"/>
        <v>31</v>
      </c>
      <c r="I8" s="229">
        <f t="shared" si="1"/>
        <v>0</v>
      </c>
      <c r="J8" s="221">
        <f t="shared" ref="J8" si="2">D8+E8+F8+G8+H8+I8</f>
        <v>1396</v>
      </c>
    </row>
    <row r="9" spans="1:10" ht="15.75" x14ac:dyDescent="0.25">
      <c r="A9" s="177"/>
      <c r="B9" s="177"/>
      <c r="C9" s="177"/>
      <c r="D9" s="177"/>
      <c r="E9" s="177"/>
      <c r="F9" s="177"/>
      <c r="G9" s="177"/>
      <c r="H9" s="177"/>
      <c r="I9" s="177"/>
      <c r="J9" s="177"/>
    </row>
  </sheetData>
  <mergeCells count="12">
    <mergeCell ref="A1:J1"/>
    <mergeCell ref="H3:H4"/>
    <mergeCell ref="I3:I4"/>
    <mergeCell ref="J3:J4"/>
    <mergeCell ref="A2:J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27"/>
  <sheetViews>
    <sheetView topLeftCell="A7" zoomScaleNormal="100" workbookViewId="0">
      <selection activeCell="U14" sqref="U14"/>
    </sheetView>
  </sheetViews>
  <sheetFormatPr defaultRowHeight="15" x14ac:dyDescent="0.25"/>
  <cols>
    <col min="1" max="1" width="4" style="2" customWidth="1"/>
    <col min="2" max="2" width="7" style="2" customWidth="1"/>
    <col min="3" max="3" width="12.85546875" style="2" customWidth="1"/>
    <col min="4" max="4" width="6" style="37" customWidth="1"/>
    <col min="5" max="15" width="5.28515625" style="37" customWidth="1"/>
    <col min="16" max="16" width="7.7109375" style="37" customWidth="1"/>
    <col min="17" max="21" width="5.28515625" style="37" customWidth="1"/>
    <col min="22" max="16384" width="9.140625" style="2"/>
  </cols>
  <sheetData>
    <row r="1" spans="1:25" ht="18.75" x14ac:dyDescent="0.3">
      <c r="A1" s="405" t="s">
        <v>793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</row>
    <row r="2" spans="1:25" ht="15.75" x14ac:dyDescent="0.25">
      <c r="A2" s="354" t="s">
        <v>70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</row>
    <row r="3" spans="1:25" ht="15.75" customHeight="1" x14ac:dyDescent="0.25">
      <c r="A3" s="355" t="s">
        <v>0</v>
      </c>
      <c r="B3" s="357" t="s">
        <v>10</v>
      </c>
      <c r="C3" s="368" t="s">
        <v>1</v>
      </c>
      <c r="D3" s="369" t="s">
        <v>66</v>
      </c>
      <c r="E3" s="369"/>
      <c r="F3" s="369"/>
      <c r="G3" s="369"/>
      <c r="H3" s="369"/>
      <c r="I3" s="369"/>
      <c r="J3" s="369" t="s">
        <v>67</v>
      </c>
      <c r="K3" s="369"/>
      <c r="L3" s="369"/>
      <c r="M3" s="369"/>
      <c r="N3" s="369"/>
      <c r="O3" s="369"/>
      <c r="P3" s="369" t="s">
        <v>68</v>
      </c>
      <c r="Q3" s="369"/>
      <c r="R3" s="369"/>
      <c r="S3" s="369"/>
      <c r="T3" s="369"/>
      <c r="U3" s="369"/>
    </row>
    <row r="4" spans="1:25" ht="15.75" customHeight="1" x14ac:dyDescent="0.25">
      <c r="A4" s="377"/>
      <c r="B4" s="378"/>
      <c r="C4" s="368"/>
      <c r="D4" s="367" t="s">
        <v>65</v>
      </c>
      <c r="E4" s="416" t="s">
        <v>60</v>
      </c>
      <c r="F4" s="416" t="s">
        <v>61</v>
      </c>
      <c r="G4" s="416" t="s">
        <v>62</v>
      </c>
      <c r="H4" s="416" t="s">
        <v>63</v>
      </c>
      <c r="I4" s="416" t="s">
        <v>64</v>
      </c>
      <c r="J4" s="367" t="s">
        <v>65</v>
      </c>
      <c r="K4" s="416" t="s">
        <v>60</v>
      </c>
      <c r="L4" s="416" t="s">
        <v>61</v>
      </c>
      <c r="M4" s="416" t="s">
        <v>62</v>
      </c>
      <c r="N4" s="416" t="s">
        <v>63</v>
      </c>
      <c r="O4" s="416" t="s">
        <v>64</v>
      </c>
      <c r="P4" s="367" t="s">
        <v>65</v>
      </c>
      <c r="Q4" s="416" t="s">
        <v>60</v>
      </c>
      <c r="R4" s="416" t="s">
        <v>61</v>
      </c>
      <c r="S4" s="416" t="s">
        <v>62</v>
      </c>
      <c r="T4" s="416" t="s">
        <v>63</v>
      </c>
      <c r="U4" s="416" t="s">
        <v>64</v>
      </c>
    </row>
    <row r="5" spans="1:25" ht="79.5" customHeight="1" x14ac:dyDescent="0.25">
      <c r="A5" s="356"/>
      <c r="B5" s="358"/>
      <c r="C5" s="368"/>
      <c r="D5" s="367"/>
      <c r="E5" s="417"/>
      <c r="F5" s="417"/>
      <c r="G5" s="417"/>
      <c r="H5" s="417"/>
      <c r="I5" s="417"/>
      <c r="J5" s="367"/>
      <c r="K5" s="417"/>
      <c r="L5" s="417"/>
      <c r="M5" s="417"/>
      <c r="N5" s="417"/>
      <c r="O5" s="417"/>
      <c r="P5" s="367"/>
      <c r="Q5" s="417"/>
      <c r="R5" s="417"/>
      <c r="S5" s="417"/>
      <c r="T5" s="417"/>
      <c r="U5" s="417"/>
    </row>
    <row r="6" spans="1:25" ht="35.25" customHeight="1" x14ac:dyDescent="0.25">
      <c r="A6" s="174">
        <v>1</v>
      </c>
      <c r="B6" s="191">
        <v>1157</v>
      </c>
      <c r="C6" s="175" t="s">
        <v>5</v>
      </c>
      <c r="D6" s="221">
        <v>249</v>
      </c>
      <c r="E6" s="221">
        <v>161</v>
      </c>
      <c r="F6" s="221">
        <v>20</v>
      </c>
      <c r="G6" s="227">
        <v>12</v>
      </c>
      <c r="H6" s="221">
        <v>7</v>
      </c>
      <c r="I6" s="221"/>
      <c r="J6" s="221"/>
      <c r="K6" s="221"/>
      <c r="L6" s="221"/>
      <c r="M6" s="221"/>
      <c r="N6" s="221"/>
      <c r="O6" s="221"/>
      <c r="P6" s="221"/>
      <c r="Q6" s="221"/>
      <c r="R6" s="221"/>
      <c r="S6" s="221"/>
      <c r="T6" s="221"/>
      <c r="U6" s="221"/>
    </row>
    <row r="7" spans="1:25" ht="28.5" customHeight="1" x14ac:dyDescent="0.25">
      <c r="A7" s="174">
        <v>2</v>
      </c>
      <c r="B7" s="191">
        <v>1158</v>
      </c>
      <c r="C7" s="175" t="s">
        <v>6</v>
      </c>
      <c r="D7" s="221">
        <v>180</v>
      </c>
      <c r="E7" s="221">
        <v>39</v>
      </c>
      <c r="F7" s="221">
        <v>16</v>
      </c>
      <c r="G7" s="227"/>
      <c r="H7" s="221"/>
      <c r="I7" s="221"/>
      <c r="J7" s="221"/>
      <c r="K7" s="221"/>
      <c r="L7" s="221"/>
      <c r="M7" s="221"/>
      <c r="N7" s="221"/>
      <c r="O7" s="221"/>
      <c r="P7" s="221"/>
      <c r="Q7" s="221"/>
      <c r="R7" s="221"/>
      <c r="S7" s="221"/>
      <c r="T7" s="221"/>
      <c r="U7" s="221"/>
    </row>
    <row r="8" spans="1:25" ht="30" customHeight="1" x14ac:dyDescent="0.25">
      <c r="A8" s="174">
        <v>3</v>
      </c>
      <c r="B8" s="191">
        <v>1159</v>
      </c>
      <c r="C8" s="175" t="s">
        <v>7</v>
      </c>
      <c r="D8" s="221">
        <v>280</v>
      </c>
      <c r="E8" s="221">
        <v>80</v>
      </c>
      <c r="F8" s="221">
        <v>5</v>
      </c>
      <c r="G8" s="227">
        <v>3</v>
      </c>
      <c r="H8" s="221">
        <v>1</v>
      </c>
      <c r="I8" s="221">
        <v>2</v>
      </c>
      <c r="J8" s="221"/>
      <c r="K8" s="221"/>
      <c r="L8" s="221"/>
      <c r="M8" s="221"/>
      <c r="N8" s="221"/>
      <c r="O8" s="221"/>
      <c r="P8" s="221">
        <v>68</v>
      </c>
      <c r="Q8" s="221"/>
      <c r="R8" s="221"/>
      <c r="S8" s="221"/>
      <c r="T8" s="221"/>
      <c r="U8" s="221"/>
      <c r="Y8" s="2" t="s">
        <v>240</v>
      </c>
    </row>
    <row r="9" spans="1:25" ht="31.5" customHeight="1" x14ac:dyDescent="0.25">
      <c r="A9" s="345" t="s">
        <v>2</v>
      </c>
      <c r="B9" s="415"/>
      <c r="C9" s="346"/>
      <c r="D9" s="221">
        <f t="shared" ref="D9:U9" si="0">SUM(D6:D8)</f>
        <v>709</v>
      </c>
      <c r="E9" s="221">
        <f t="shared" si="0"/>
        <v>280</v>
      </c>
      <c r="F9" s="221">
        <f t="shared" si="0"/>
        <v>41</v>
      </c>
      <c r="G9" s="221">
        <f t="shared" si="0"/>
        <v>15</v>
      </c>
      <c r="H9" s="221">
        <f t="shared" si="0"/>
        <v>8</v>
      </c>
      <c r="I9" s="221">
        <f t="shared" si="0"/>
        <v>2</v>
      </c>
      <c r="J9" s="221">
        <f t="shared" si="0"/>
        <v>0</v>
      </c>
      <c r="K9" s="221">
        <f t="shared" si="0"/>
        <v>0</v>
      </c>
      <c r="L9" s="221">
        <f t="shared" si="0"/>
        <v>0</v>
      </c>
      <c r="M9" s="221">
        <f t="shared" si="0"/>
        <v>0</v>
      </c>
      <c r="N9" s="221">
        <f t="shared" si="0"/>
        <v>0</v>
      </c>
      <c r="O9" s="221">
        <f t="shared" si="0"/>
        <v>0</v>
      </c>
      <c r="P9" s="221">
        <f t="shared" si="0"/>
        <v>68</v>
      </c>
      <c r="Q9" s="221">
        <f t="shared" si="0"/>
        <v>0</v>
      </c>
      <c r="R9" s="221">
        <f t="shared" si="0"/>
        <v>0</v>
      </c>
      <c r="S9" s="221">
        <f t="shared" si="0"/>
        <v>0</v>
      </c>
      <c r="T9" s="221">
        <f t="shared" si="0"/>
        <v>0</v>
      </c>
      <c r="U9" s="221">
        <f t="shared" si="0"/>
        <v>0</v>
      </c>
    </row>
    <row r="10" spans="1:25" ht="15.75" x14ac:dyDescent="0.25">
      <c r="A10" s="177"/>
      <c r="B10" s="177"/>
      <c r="C10" s="177"/>
      <c r="D10" s="177"/>
      <c r="E10" s="177"/>
      <c r="F10" s="177"/>
      <c r="G10" s="177"/>
      <c r="H10" s="177"/>
      <c r="I10" s="177"/>
      <c r="J10" s="177"/>
      <c r="K10" s="177"/>
      <c r="L10" s="177"/>
      <c r="M10" s="177"/>
      <c r="N10" s="177"/>
      <c r="O10" s="177"/>
      <c r="P10" s="177"/>
      <c r="Q10" s="177"/>
      <c r="R10" s="177"/>
      <c r="S10" s="177"/>
      <c r="T10" s="177"/>
      <c r="U10" s="177"/>
    </row>
    <row r="11" spans="1:25" ht="17.25" customHeight="1" x14ac:dyDescent="0.25">
      <c r="A11" s="177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177"/>
      <c r="O11" s="177"/>
      <c r="P11" s="177"/>
      <c r="Q11" s="177"/>
      <c r="R11" s="177"/>
      <c r="S11" s="177"/>
      <c r="T11" s="177"/>
      <c r="U11" s="177"/>
    </row>
    <row r="12" spans="1:25" ht="24.75" customHeight="1" x14ac:dyDescent="0.25">
      <c r="A12" s="355" t="s">
        <v>0</v>
      </c>
      <c r="B12" s="357" t="s">
        <v>10</v>
      </c>
      <c r="C12" s="368" t="s">
        <v>1</v>
      </c>
      <c r="D12" s="369" t="s">
        <v>69</v>
      </c>
      <c r="E12" s="369"/>
      <c r="F12" s="369"/>
      <c r="G12" s="369"/>
      <c r="H12" s="369"/>
      <c r="I12" s="369"/>
      <c r="J12" s="369" t="s">
        <v>4</v>
      </c>
      <c r="K12" s="369"/>
      <c r="L12" s="369"/>
      <c r="M12" s="369"/>
      <c r="N12" s="369"/>
      <c r="O12" s="369"/>
      <c r="P12" s="418" t="s">
        <v>2</v>
      </c>
      <c r="Q12" s="177"/>
      <c r="R12" s="177"/>
      <c r="S12" s="177"/>
      <c r="T12" s="177"/>
      <c r="U12" s="177"/>
    </row>
    <row r="13" spans="1:25" ht="15.75" x14ac:dyDescent="0.25">
      <c r="A13" s="377"/>
      <c r="B13" s="378"/>
      <c r="C13" s="368"/>
      <c r="D13" s="367" t="s">
        <v>65</v>
      </c>
      <c r="E13" s="416" t="s">
        <v>60</v>
      </c>
      <c r="F13" s="416" t="s">
        <v>61</v>
      </c>
      <c r="G13" s="416" t="s">
        <v>62</v>
      </c>
      <c r="H13" s="416" t="s">
        <v>63</v>
      </c>
      <c r="I13" s="416" t="s">
        <v>64</v>
      </c>
      <c r="J13" s="367" t="s">
        <v>65</v>
      </c>
      <c r="K13" s="416" t="s">
        <v>60</v>
      </c>
      <c r="L13" s="416" t="s">
        <v>61</v>
      </c>
      <c r="M13" s="416" t="s">
        <v>62</v>
      </c>
      <c r="N13" s="416" t="s">
        <v>63</v>
      </c>
      <c r="O13" s="416" t="s">
        <v>64</v>
      </c>
      <c r="P13" s="418"/>
      <c r="Q13" s="177"/>
      <c r="R13" s="177"/>
      <c r="S13" s="177"/>
      <c r="T13" s="177"/>
      <c r="U13" s="177"/>
    </row>
    <row r="14" spans="1:25" ht="51.75" customHeight="1" x14ac:dyDescent="0.25">
      <c r="A14" s="356"/>
      <c r="B14" s="358"/>
      <c r="C14" s="368"/>
      <c r="D14" s="367"/>
      <c r="E14" s="417"/>
      <c r="F14" s="417"/>
      <c r="G14" s="417"/>
      <c r="H14" s="417"/>
      <c r="I14" s="417"/>
      <c r="J14" s="367"/>
      <c r="K14" s="417"/>
      <c r="L14" s="417"/>
      <c r="M14" s="417"/>
      <c r="N14" s="417"/>
      <c r="O14" s="417"/>
      <c r="P14" s="418"/>
      <c r="Q14" s="177"/>
      <c r="R14" s="177"/>
      <c r="S14" s="177"/>
      <c r="T14" s="177"/>
      <c r="U14" s="177"/>
    </row>
    <row r="15" spans="1:25" ht="35.25" customHeight="1" x14ac:dyDescent="0.25">
      <c r="A15" s="174">
        <v>1</v>
      </c>
      <c r="B15" s="191">
        <v>1157</v>
      </c>
      <c r="C15" s="175" t="s">
        <v>5</v>
      </c>
      <c r="D15" s="217"/>
      <c r="E15" s="217"/>
      <c r="F15" s="217"/>
      <c r="G15" s="217"/>
      <c r="H15" s="217"/>
      <c r="I15" s="217"/>
      <c r="J15" s="217"/>
      <c r="K15" s="217"/>
      <c r="L15" s="217"/>
      <c r="M15" s="217"/>
      <c r="N15" s="217"/>
      <c r="O15" s="217"/>
      <c r="P15" s="217">
        <f t="shared" ref="P15:P17" si="1">D15+E15+F15+G15+H15+I15+J15+K15+L15+M15+N15+O15</f>
        <v>0</v>
      </c>
      <c r="Q15" s="177"/>
      <c r="R15" s="177"/>
      <c r="S15" s="177"/>
      <c r="T15" s="177"/>
      <c r="U15" s="177"/>
    </row>
    <row r="16" spans="1:25" ht="25.5" customHeight="1" x14ac:dyDescent="0.25">
      <c r="A16" s="174">
        <v>2</v>
      </c>
      <c r="B16" s="191">
        <v>1158</v>
      </c>
      <c r="C16" s="175" t="s">
        <v>6</v>
      </c>
      <c r="D16" s="217"/>
      <c r="E16" s="217"/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>
        <f t="shared" si="1"/>
        <v>0</v>
      </c>
      <c r="Q16" s="177"/>
      <c r="R16" s="177"/>
      <c r="S16" s="177"/>
      <c r="T16" s="177"/>
      <c r="U16" s="177"/>
    </row>
    <row r="17" spans="1:21" ht="24" customHeight="1" x14ac:dyDescent="0.25">
      <c r="A17" s="174">
        <v>3</v>
      </c>
      <c r="B17" s="191">
        <v>1159</v>
      </c>
      <c r="C17" s="175" t="s">
        <v>7</v>
      </c>
      <c r="D17" s="217">
        <v>101</v>
      </c>
      <c r="E17" s="217"/>
      <c r="F17" s="217"/>
      <c r="G17" s="217"/>
      <c r="H17" s="217"/>
      <c r="I17" s="217"/>
      <c r="J17" s="217">
        <v>57</v>
      </c>
      <c r="K17" s="217"/>
      <c r="L17" s="217"/>
      <c r="M17" s="217"/>
      <c r="N17" s="217"/>
      <c r="O17" s="217"/>
      <c r="P17" s="217">
        <f t="shared" si="1"/>
        <v>158</v>
      </c>
      <c r="Q17" s="177"/>
      <c r="R17" s="177"/>
      <c r="S17" s="177"/>
      <c r="T17" s="177"/>
      <c r="U17" s="177"/>
    </row>
    <row r="18" spans="1:21" s="90" customFormat="1" ht="24.75" customHeight="1" x14ac:dyDescent="0.25">
      <c r="A18" s="345" t="s">
        <v>2</v>
      </c>
      <c r="B18" s="415"/>
      <c r="C18" s="346"/>
      <c r="D18" s="239">
        <f t="shared" ref="D18:P18" si="2">SUM(D15:D17)</f>
        <v>101</v>
      </c>
      <c r="E18" s="239">
        <f t="shared" si="2"/>
        <v>0</v>
      </c>
      <c r="F18" s="239">
        <f t="shared" si="2"/>
        <v>0</v>
      </c>
      <c r="G18" s="239">
        <f t="shared" si="2"/>
        <v>0</v>
      </c>
      <c r="H18" s="239">
        <f t="shared" si="2"/>
        <v>0</v>
      </c>
      <c r="I18" s="239">
        <f t="shared" si="2"/>
        <v>0</v>
      </c>
      <c r="J18" s="239">
        <f t="shared" si="2"/>
        <v>57</v>
      </c>
      <c r="K18" s="239">
        <f t="shared" si="2"/>
        <v>0</v>
      </c>
      <c r="L18" s="239">
        <f t="shared" si="2"/>
        <v>0</v>
      </c>
      <c r="M18" s="239">
        <f t="shared" si="2"/>
        <v>0</v>
      </c>
      <c r="N18" s="239">
        <f t="shared" si="2"/>
        <v>0</v>
      </c>
      <c r="O18" s="239">
        <f t="shared" si="2"/>
        <v>0</v>
      </c>
      <c r="P18" s="239">
        <f t="shared" si="2"/>
        <v>158</v>
      </c>
      <c r="Q18" s="246"/>
      <c r="R18" s="246"/>
      <c r="S18" s="246"/>
      <c r="T18" s="246"/>
      <c r="U18" s="246"/>
    </row>
    <row r="22" spans="1:21" x14ac:dyDescent="0.25">
      <c r="D22" s="2"/>
      <c r="E22" s="2"/>
      <c r="F22" s="2"/>
      <c r="G22" s="2"/>
      <c r="H22" s="2"/>
      <c r="I22" s="2"/>
      <c r="J22" s="2"/>
    </row>
    <row r="23" spans="1:21" x14ac:dyDescent="0.25">
      <c r="D23" s="2"/>
      <c r="E23" s="2"/>
      <c r="F23" s="2"/>
      <c r="G23" s="2"/>
      <c r="H23" s="2"/>
      <c r="I23" s="2"/>
      <c r="J23" s="2"/>
    </row>
    <row r="24" spans="1:21" x14ac:dyDescent="0.25">
      <c r="D24" s="2"/>
      <c r="E24" s="2"/>
      <c r="F24" s="2"/>
      <c r="G24" s="2"/>
      <c r="H24" s="2"/>
      <c r="I24" s="2"/>
      <c r="J24" s="2"/>
    </row>
    <row r="25" spans="1:21" x14ac:dyDescent="0.25">
      <c r="D25" s="2"/>
      <c r="E25" s="2"/>
      <c r="F25" s="2"/>
      <c r="G25" s="2"/>
      <c r="H25" s="2"/>
      <c r="I25" s="2"/>
      <c r="J25" s="2"/>
    </row>
    <row r="26" spans="1:21" x14ac:dyDescent="0.25">
      <c r="D26" s="2"/>
      <c r="E26" s="2"/>
      <c r="F26" s="2"/>
      <c r="G26" s="2"/>
      <c r="H26" s="2"/>
      <c r="I26" s="2"/>
      <c r="J26" s="2"/>
    </row>
    <row r="27" spans="1:21" x14ac:dyDescent="0.25">
      <c r="D27" s="2"/>
      <c r="E27" s="2"/>
      <c r="F27" s="2"/>
      <c r="G27" s="2"/>
      <c r="H27" s="2"/>
      <c r="I27" s="2"/>
      <c r="J27" s="2"/>
    </row>
  </sheetData>
  <mergeCells count="46">
    <mergeCell ref="P12:P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A12:A14"/>
    <mergeCell ref="B12:B14"/>
    <mergeCell ref="C12:C14"/>
    <mergeCell ref="D12:I12"/>
    <mergeCell ref="J12:O12"/>
    <mergeCell ref="N4:N5"/>
    <mergeCell ref="O4:O5"/>
    <mergeCell ref="P4:P5"/>
    <mergeCell ref="Q4:Q5"/>
    <mergeCell ref="M4:M5"/>
    <mergeCell ref="K4:K5"/>
    <mergeCell ref="L4:L5"/>
    <mergeCell ref="D4:D5"/>
    <mergeCell ref="E4:E5"/>
    <mergeCell ref="F4:F5"/>
    <mergeCell ref="G4:G5"/>
    <mergeCell ref="H4:H5"/>
    <mergeCell ref="A9:C9"/>
    <mergeCell ref="A18:C18"/>
    <mergeCell ref="A1:U1"/>
    <mergeCell ref="A2:U2"/>
    <mergeCell ref="J3:O3"/>
    <mergeCell ref="P3:U3"/>
    <mergeCell ref="R4:R5"/>
    <mergeCell ref="T4:T5"/>
    <mergeCell ref="U4:U5"/>
    <mergeCell ref="S4:S5"/>
    <mergeCell ref="A3:A5"/>
    <mergeCell ref="B3:B5"/>
    <mergeCell ref="C3:C5"/>
    <mergeCell ref="I4:I5"/>
    <mergeCell ref="J4:J5"/>
    <mergeCell ref="D3:I3"/>
  </mergeCells>
  <pageMargins left="0.7" right="0.7" top="0.75" bottom="0.75" header="0.3" footer="0.3"/>
  <pageSetup paperSize="9" orientation="landscape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9"/>
  <sheetViews>
    <sheetView zoomScale="96" zoomScaleNormal="96" workbookViewId="0">
      <selection activeCell="A3" sqref="A3:J9"/>
    </sheetView>
  </sheetViews>
  <sheetFormatPr defaultRowHeight="15" x14ac:dyDescent="0.25"/>
  <cols>
    <col min="1" max="1" width="7.140625" style="2" customWidth="1"/>
    <col min="2" max="2" width="19.85546875" style="2" customWidth="1"/>
    <col min="3" max="3" width="7.7109375" style="2" customWidth="1"/>
    <col min="4" max="4" width="9.28515625" style="2" customWidth="1"/>
    <col min="5" max="5" width="17.28515625" style="2" customWidth="1"/>
    <col min="6" max="9" width="8.85546875" style="2" customWidth="1"/>
    <col min="10" max="10" width="11.42578125" style="2" customWidth="1"/>
    <col min="11" max="16384" width="9.140625" style="2"/>
  </cols>
  <sheetData>
    <row r="1" spans="1:14" ht="18.75" x14ac:dyDescent="0.3">
      <c r="A1" s="427" t="s">
        <v>808</v>
      </c>
      <c r="B1" s="427"/>
      <c r="C1" s="427"/>
      <c r="D1" s="427"/>
      <c r="E1" s="427"/>
      <c r="F1" s="427"/>
      <c r="G1" s="427"/>
      <c r="H1" s="427"/>
      <c r="I1" s="427"/>
      <c r="J1" s="427"/>
      <c r="K1" s="3"/>
      <c r="L1" s="3"/>
      <c r="M1" s="3"/>
      <c r="N1" s="3"/>
    </row>
    <row r="2" spans="1:14" ht="15" customHeight="1" x14ac:dyDescent="0.25">
      <c r="A2" s="426" t="s">
        <v>76</v>
      </c>
      <c r="B2" s="426"/>
      <c r="C2" s="426"/>
      <c r="D2" s="426"/>
      <c r="E2" s="426"/>
      <c r="F2" s="426"/>
      <c r="G2" s="426"/>
      <c r="H2" s="426"/>
      <c r="I2" s="426"/>
      <c r="J2" s="426"/>
      <c r="K2" s="3"/>
      <c r="L2" s="3"/>
      <c r="M2" s="3"/>
      <c r="N2" s="3"/>
    </row>
    <row r="3" spans="1:14" ht="34.5" customHeight="1" x14ac:dyDescent="0.25">
      <c r="A3" s="431" t="s">
        <v>71</v>
      </c>
      <c r="B3" s="419" t="s">
        <v>1</v>
      </c>
      <c r="C3" s="419" t="s">
        <v>333</v>
      </c>
      <c r="D3" s="419" t="s">
        <v>334</v>
      </c>
      <c r="E3" s="419" t="s">
        <v>328</v>
      </c>
      <c r="F3" s="428" t="s">
        <v>335</v>
      </c>
      <c r="G3" s="420" t="s">
        <v>72</v>
      </c>
      <c r="H3" s="421"/>
      <c r="I3" s="422"/>
      <c r="J3" s="419" t="s">
        <v>73</v>
      </c>
    </row>
    <row r="4" spans="1:14" ht="15" customHeight="1" x14ac:dyDescent="0.25">
      <c r="A4" s="431"/>
      <c r="B4" s="419"/>
      <c r="C4" s="419"/>
      <c r="D4" s="419"/>
      <c r="E4" s="419"/>
      <c r="F4" s="429"/>
      <c r="G4" s="423"/>
      <c r="H4" s="424"/>
      <c r="I4" s="425"/>
      <c r="J4" s="419"/>
    </row>
    <row r="5" spans="1:14" ht="15" customHeight="1" x14ac:dyDescent="0.25">
      <c r="A5" s="431"/>
      <c r="B5" s="419"/>
      <c r="C5" s="419"/>
      <c r="D5" s="419"/>
      <c r="E5" s="419"/>
      <c r="F5" s="430"/>
      <c r="G5" s="247" t="s">
        <v>678</v>
      </c>
      <c r="H5" s="247" t="s">
        <v>679</v>
      </c>
      <c r="I5" s="247" t="s">
        <v>680</v>
      </c>
      <c r="J5" s="419"/>
    </row>
    <row r="6" spans="1:14" ht="27" customHeight="1" x14ac:dyDescent="0.25">
      <c r="A6" s="217">
        <v>1</v>
      </c>
      <c r="B6" s="230" t="s">
        <v>329</v>
      </c>
      <c r="C6" s="231"/>
      <c r="D6" s="219">
        <v>59</v>
      </c>
      <c r="E6" s="232" t="s">
        <v>74</v>
      </c>
      <c r="F6" s="233">
        <v>12</v>
      </c>
      <c r="G6" s="233">
        <v>15</v>
      </c>
      <c r="H6" s="233"/>
      <c r="I6" s="233"/>
      <c r="J6" s="233">
        <v>38</v>
      </c>
    </row>
    <row r="7" spans="1:14" ht="27.75" customHeight="1" x14ac:dyDescent="0.25">
      <c r="A7" s="217">
        <v>2</v>
      </c>
      <c r="B7" s="230" t="s">
        <v>330</v>
      </c>
      <c r="C7" s="234"/>
      <c r="D7" s="219">
        <v>60</v>
      </c>
      <c r="E7" s="232" t="s">
        <v>331</v>
      </c>
      <c r="F7" s="233">
        <v>0</v>
      </c>
      <c r="G7" s="233">
        <v>35</v>
      </c>
      <c r="H7" s="233"/>
      <c r="I7" s="233"/>
      <c r="J7" s="233">
        <v>42</v>
      </c>
    </row>
    <row r="8" spans="1:14" ht="36" customHeight="1" x14ac:dyDescent="0.25">
      <c r="A8" s="217">
        <v>3</v>
      </c>
      <c r="B8" s="230" t="s">
        <v>332</v>
      </c>
      <c r="C8" s="234"/>
      <c r="D8" s="219">
        <v>61</v>
      </c>
      <c r="E8" s="232" t="s">
        <v>75</v>
      </c>
      <c r="F8" s="233">
        <v>0</v>
      </c>
      <c r="G8" s="233">
        <v>33</v>
      </c>
      <c r="H8" s="233"/>
      <c r="I8" s="233"/>
      <c r="J8" s="233">
        <v>48</v>
      </c>
    </row>
    <row r="9" spans="1:14" ht="27.75" customHeight="1" x14ac:dyDescent="0.25">
      <c r="A9" s="217"/>
      <c r="B9" s="235" t="s">
        <v>2</v>
      </c>
      <c r="C9" s="236">
        <v>82</v>
      </c>
      <c r="D9" s="236">
        <v>80</v>
      </c>
      <c r="E9" s="237"/>
      <c r="F9" s="238">
        <f>SUM(F6:F8)</f>
        <v>12</v>
      </c>
      <c r="G9" s="238">
        <f>SUM(G6:G8)</f>
        <v>83</v>
      </c>
      <c r="H9" s="238"/>
      <c r="I9" s="238">
        <f>SUM(I6:I8)</f>
        <v>0</v>
      </c>
      <c r="J9" s="238">
        <f>SUM(J6:J8)</f>
        <v>128</v>
      </c>
    </row>
  </sheetData>
  <mergeCells count="10">
    <mergeCell ref="J3:J5"/>
    <mergeCell ref="D3:D5"/>
    <mergeCell ref="G3:I4"/>
    <mergeCell ref="A2:J2"/>
    <mergeCell ref="A1:J1"/>
    <mergeCell ref="B3:B5"/>
    <mergeCell ref="C3:C5"/>
    <mergeCell ref="E3:E5"/>
    <mergeCell ref="F3:F5"/>
    <mergeCell ref="A3:A5"/>
  </mergeCells>
  <pageMargins left="0.7" right="0.7" top="0.75" bottom="0.75" header="0.3" footer="0.3"/>
  <pageSetup paperSize="9" orientation="portrait" verticalDpi="18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9"/>
  <sheetViews>
    <sheetView workbookViewId="0">
      <selection activeCell="D3" sqref="D3:E5"/>
    </sheetView>
  </sheetViews>
  <sheetFormatPr defaultRowHeight="15" x14ac:dyDescent="0.25"/>
  <cols>
    <col min="1" max="1" width="7" style="2" customWidth="1"/>
    <col min="2" max="2" width="11" style="2" customWidth="1"/>
    <col min="3" max="3" width="16.5703125" style="2" customWidth="1"/>
    <col min="4" max="5" width="10.28515625" style="2" customWidth="1"/>
    <col min="6" max="6" width="16.85546875" style="2" customWidth="1"/>
    <col min="7" max="7" width="13.42578125" style="2" customWidth="1"/>
    <col min="8" max="12" width="9.140625" style="2"/>
    <col min="13" max="13" width="18.140625" style="2" customWidth="1"/>
    <col min="14" max="16384" width="9.140625" style="2"/>
  </cols>
  <sheetData>
    <row r="1" spans="1:13" ht="15.75" x14ac:dyDescent="0.25">
      <c r="A1" s="432" t="s">
        <v>806</v>
      </c>
      <c r="B1" s="432"/>
      <c r="C1" s="432"/>
      <c r="D1" s="432"/>
      <c r="E1" s="432"/>
      <c r="F1" s="432"/>
      <c r="G1" s="432"/>
    </row>
    <row r="2" spans="1:13" ht="15.75" customHeight="1" x14ac:dyDescent="0.25">
      <c r="A2" s="435" t="s">
        <v>78</v>
      </c>
      <c r="B2" s="435"/>
      <c r="C2" s="435"/>
      <c r="D2" s="435"/>
      <c r="E2" s="435"/>
      <c r="F2" s="435"/>
      <c r="G2" s="435"/>
    </row>
    <row r="3" spans="1:13" ht="15" customHeight="1" x14ac:dyDescent="0.25">
      <c r="A3" s="433" t="s">
        <v>0</v>
      </c>
      <c r="B3" s="434" t="s">
        <v>10</v>
      </c>
      <c r="C3" s="434" t="s">
        <v>1</v>
      </c>
      <c r="D3" s="407" t="s">
        <v>77</v>
      </c>
      <c r="E3" s="407" t="s">
        <v>681</v>
      </c>
      <c r="F3" s="407" t="s">
        <v>682</v>
      </c>
    </row>
    <row r="4" spans="1:13" ht="15" customHeight="1" x14ac:dyDescent="0.25">
      <c r="A4" s="433"/>
      <c r="B4" s="434"/>
      <c r="C4" s="434"/>
      <c r="D4" s="407"/>
      <c r="E4" s="407"/>
      <c r="F4" s="407"/>
    </row>
    <row r="5" spans="1:13" ht="27" customHeight="1" x14ac:dyDescent="0.25">
      <c r="A5" s="433"/>
      <c r="B5" s="434"/>
      <c r="C5" s="434"/>
      <c r="D5" s="407"/>
      <c r="E5" s="407"/>
      <c r="F5" s="407"/>
    </row>
    <row r="6" spans="1:13" ht="44.25" customHeight="1" x14ac:dyDescent="0.25">
      <c r="A6" s="174">
        <v>28</v>
      </c>
      <c r="B6" s="191">
        <v>1157</v>
      </c>
      <c r="C6" s="175" t="s">
        <v>5</v>
      </c>
      <c r="D6" s="248" t="s">
        <v>225</v>
      </c>
      <c r="E6" s="248" t="s">
        <v>225</v>
      </c>
      <c r="F6" s="248">
        <v>0</v>
      </c>
    </row>
    <row r="7" spans="1:13" ht="32.25" customHeight="1" x14ac:dyDescent="0.25">
      <c r="A7" s="174">
        <v>29</v>
      </c>
      <c r="B7" s="191">
        <v>1158</v>
      </c>
      <c r="C7" s="175" t="s">
        <v>6</v>
      </c>
      <c r="D7" s="248" t="s">
        <v>225</v>
      </c>
      <c r="E7" s="248" t="s">
        <v>225</v>
      </c>
      <c r="F7" s="248" t="s">
        <v>225</v>
      </c>
      <c r="M7" s="2" t="s">
        <v>240</v>
      </c>
    </row>
    <row r="8" spans="1:13" ht="27.75" customHeight="1" x14ac:dyDescent="0.25">
      <c r="A8" s="174">
        <v>30</v>
      </c>
      <c r="B8" s="191">
        <v>1159</v>
      </c>
      <c r="C8" s="175" t="s">
        <v>7</v>
      </c>
      <c r="D8" s="248" t="s">
        <v>225</v>
      </c>
      <c r="E8" s="248" t="s">
        <v>225</v>
      </c>
      <c r="F8" s="248" t="s">
        <v>225</v>
      </c>
    </row>
    <row r="9" spans="1:13" ht="15.75" x14ac:dyDescent="0.25">
      <c r="A9" s="178"/>
      <c r="B9" s="199" t="s">
        <v>2</v>
      </c>
      <c r="C9" s="179"/>
      <c r="D9" s="243"/>
      <c r="E9" s="243"/>
      <c r="F9" s="243">
        <v>0</v>
      </c>
    </row>
  </sheetData>
  <mergeCells count="8">
    <mergeCell ref="A1:G1"/>
    <mergeCell ref="F3:F5"/>
    <mergeCell ref="D3:D5"/>
    <mergeCell ref="A3:A5"/>
    <mergeCell ref="B3:B5"/>
    <mergeCell ref="C3:C5"/>
    <mergeCell ref="E3:E5"/>
    <mergeCell ref="A2:G2"/>
  </mergeCells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Y9"/>
  <sheetViews>
    <sheetView zoomScaleNormal="100" workbookViewId="0">
      <selection activeCell="BB3" sqref="BB3"/>
    </sheetView>
  </sheetViews>
  <sheetFormatPr defaultRowHeight="15" x14ac:dyDescent="0.25"/>
  <cols>
    <col min="1" max="1" width="4" style="4" customWidth="1"/>
    <col min="2" max="2" width="6.85546875" style="4" customWidth="1"/>
    <col min="3" max="3" width="12.85546875" style="4" customWidth="1"/>
    <col min="4" max="4" width="3.140625" style="4" customWidth="1"/>
    <col min="5" max="5" width="3" style="4" customWidth="1"/>
    <col min="6" max="6" width="2.7109375" style="4" customWidth="1"/>
    <col min="7" max="7" width="2.5703125" style="4" customWidth="1"/>
    <col min="8" max="10" width="2.140625" style="4" customWidth="1"/>
    <col min="11" max="11" width="2.5703125" style="4" customWidth="1"/>
    <col min="12" max="12" width="2" style="4" customWidth="1"/>
    <col min="13" max="13" width="1.7109375" style="4" customWidth="1"/>
    <col min="14" max="14" width="2.42578125" style="4" customWidth="1"/>
    <col min="15" max="15" width="2.85546875" style="4" customWidth="1"/>
    <col min="16" max="16" width="2" style="4" customWidth="1"/>
    <col min="17" max="18" width="2.5703125" style="4" customWidth="1"/>
    <col min="19" max="19" width="2.140625" style="4" customWidth="1"/>
    <col min="20" max="20" width="2.42578125" style="4" customWidth="1"/>
    <col min="21" max="21" width="2.85546875" style="4" customWidth="1"/>
    <col min="22" max="22" width="2.5703125" style="4" customWidth="1"/>
    <col min="23" max="23" width="2.140625" style="4" customWidth="1"/>
    <col min="24" max="25" width="2.85546875" style="4" customWidth="1"/>
    <col min="26" max="26" width="3" style="4" customWidth="1"/>
    <col min="27" max="27" width="3.28515625" style="4" customWidth="1"/>
    <col min="28" max="28" width="3.140625" style="4" customWidth="1"/>
    <col min="29" max="29" width="4.140625" style="4" customWidth="1"/>
    <col min="30" max="30" width="3.140625" style="4" customWidth="1"/>
    <col min="31" max="31" width="3.42578125" style="4" customWidth="1"/>
    <col min="32" max="32" width="2.7109375" style="4" customWidth="1"/>
    <col min="33" max="34" width="2.85546875" style="4" customWidth="1"/>
    <col min="35" max="35" width="3.28515625" style="4" customWidth="1"/>
    <col min="36" max="37" width="3.140625" style="4" customWidth="1"/>
    <col min="38" max="38" width="3" style="4" customWidth="1"/>
    <col min="39" max="39" width="2.7109375" style="4" customWidth="1"/>
    <col min="40" max="40" width="2.5703125" style="4" customWidth="1"/>
    <col min="41" max="41" width="2.85546875" style="4" customWidth="1"/>
    <col min="42" max="42" width="2.5703125" style="4" customWidth="1"/>
    <col min="43" max="44" width="3.28515625" style="4" customWidth="1"/>
    <col min="45" max="45" width="3" style="4" customWidth="1"/>
    <col min="46" max="46" width="2.5703125" style="4" customWidth="1"/>
    <col min="47" max="47" width="2.85546875" style="4" customWidth="1"/>
    <col min="48" max="48" width="2.7109375" style="4" customWidth="1"/>
    <col min="49" max="49" width="2.85546875" style="4" customWidth="1"/>
    <col min="50" max="50" width="2.7109375" style="4" customWidth="1"/>
    <col min="51" max="51" width="2.85546875" style="4" customWidth="1"/>
    <col min="52" max="52" width="3.7109375" style="4" customWidth="1"/>
    <col min="53" max="53" width="3.140625" style="4" customWidth="1"/>
    <col min="54" max="54" width="9.7109375" style="4" customWidth="1"/>
    <col min="55" max="75" width="3.7109375" style="4" customWidth="1"/>
    <col min="76" max="76" width="6.140625" style="4" customWidth="1"/>
    <col min="77" max="77" width="5.140625" style="4" customWidth="1"/>
    <col min="78" max="16384" width="9.140625" style="4"/>
  </cols>
  <sheetData>
    <row r="1" spans="1:77" ht="18.75" x14ac:dyDescent="0.3">
      <c r="A1" s="443" t="s">
        <v>779</v>
      </c>
      <c r="B1" s="444"/>
      <c r="C1" s="444"/>
      <c r="D1" s="444"/>
      <c r="E1" s="444"/>
      <c r="F1" s="444"/>
      <c r="G1" s="444"/>
      <c r="H1" s="444"/>
      <c r="I1" s="444"/>
      <c r="J1" s="444"/>
      <c r="K1" s="444"/>
      <c r="L1" s="444"/>
      <c r="M1" s="444"/>
      <c r="N1" s="444"/>
      <c r="O1" s="444"/>
      <c r="P1" s="444"/>
      <c r="Q1" s="444"/>
      <c r="R1" s="444"/>
      <c r="S1" s="444"/>
      <c r="T1" s="444"/>
      <c r="U1" s="444"/>
      <c r="V1" s="444"/>
      <c r="W1" s="444"/>
      <c r="X1" s="444"/>
      <c r="Y1" s="444"/>
      <c r="Z1" s="444"/>
      <c r="AA1" s="444"/>
      <c r="AB1" s="444"/>
      <c r="AC1" s="444"/>
      <c r="AD1" s="444"/>
      <c r="AE1" s="444"/>
      <c r="AF1" s="444"/>
      <c r="AG1" s="444"/>
      <c r="AH1" s="444"/>
      <c r="AI1" s="444"/>
      <c r="AJ1" s="444"/>
      <c r="AK1" s="444"/>
      <c r="AL1" s="444"/>
      <c r="AM1" s="444"/>
      <c r="AN1" s="444"/>
      <c r="AO1" s="444"/>
      <c r="AP1" s="444"/>
      <c r="AQ1" s="444"/>
      <c r="AR1" s="444"/>
      <c r="AS1" s="444"/>
      <c r="AT1" s="444"/>
      <c r="AU1" s="444"/>
      <c r="AV1" s="444"/>
      <c r="AW1" s="444"/>
      <c r="AX1" s="444"/>
      <c r="AY1" s="444"/>
      <c r="AZ1" s="253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</row>
    <row r="2" spans="1:77" ht="16.5" customHeight="1" x14ac:dyDescent="0.25">
      <c r="A2" s="114" t="s">
        <v>87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436"/>
      <c r="Y2" s="437"/>
      <c r="Z2" s="436"/>
      <c r="AA2" s="437"/>
      <c r="AB2" s="436"/>
      <c r="AC2" s="437"/>
      <c r="AD2" s="436"/>
      <c r="AE2" s="437"/>
      <c r="AF2" s="436"/>
      <c r="AG2" s="437"/>
      <c r="AH2" s="436"/>
      <c r="AI2" s="437"/>
      <c r="AJ2" s="436"/>
      <c r="AK2" s="437"/>
      <c r="AL2" s="436"/>
      <c r="AM2" s="437"/>
      <c r="AN2" s="436"/>
      <c r="AO2" s="438"/>
      <c r="AP2" s="438"/>
      <c r="AQ2" s="437"/>
      <c r="AR2" s="439"/>
      <c r="AS2" s="440"/>
      <c r="AT2" s="436"/>
      <c r="AU2" s="437"/>
      <c r="AV2" s="436"/>
      <c r="AW2" s="437"/>
      <c r="AX2" s="436"/>
      <c r="AY2" s="437"/>
      <c r="AZ2" s="436"/>
      <c r="BA2" s="437"/>
      <c r="BB2" s="156"/>
      <c r="BC2" s="156"/>
      <c r="BD2" s="156"/>
      <c r="BE2" s="156"/>
      <c r="BF2" s="156"/>
      <c r="BG2" s="156"/>
      <c r="BH2" s="156"/>
      <c r="BI2" s="156"/>
      <c r="BJ2" s="156"/>
      <c r="BK2" s="156"/>
      <c r="BL2" s="156"/>
      <c r="BM2" s="156"/>
      <c r="BN2" s="156"/>
      <c r="BO2" s="156"/>
      <c r="BP2" s="156"/>
      <c r="BQ2" s="156"/>
      <c r="BR2" s="156"/>
      <c r="BS2" s="156"/>
      <c r="BT2" s="156"/>
      <c r="BU2" s="156"/>
      <c r="BV2" s="156"/>
      <c r="BW2" s="156"/>
      <c r="BX2" s="156"/>
    </row>
    <row r="3" spans="1:77" ht="121.5" customHeight="1" x14ac:dyDescent="0.25">
      <c r="A3" s="251" t="s">
        <v>0</v>
      </c>
      <c r="B3" s="251" t="s">
        <v>10</v>
      </c>
      <c r="C3" s="251" t="s">
        <v>1</v>
      </c>
      <c r="D3" s="441" t="s">
        <v>782</v>
      </c>
      <c r="E3" s="442"/>
      <c r="F3" s="441" t="s">
        <v>783</v>
      </c>
      <c r="G3" s="442"/>
      <c r="H3" s="441" t="s">
        <v>79</v>
      </c>
      <c r="I3" s="442"/>
      <c r="J3" s="441" t="s">
        <v>683</v>
      </c>
      <c r="K3" s="442"/>
      <c r="L3" s="441" t="s">
        <v>80</v>
      </c>
      <c r="M3" s="442"/>
      <c r="N3" s="441" t="s">
        <v>81</v>
      </c>
      <c r="O3" s="442"/>
      <c r="P3" s="441" t="s">
        <v>684</v>
      </c>
      <c r="Q3" s="442"/>
      <c r="R3" s="441" t="s">
        <v>82</v>
      </c>
      <c r="S3" s="442"/>
      <c r="T3" s="441" t="s">
        <v>685</v>
      </c>
      <c r="U3" s="442"/>
      <c r="V3" s="441" t="s">
        <v>686</v>
      </c>
      <c r="W3" s="442"/>
      <c r="X3" s="441" t="s">
        <v>687</v>
      </c>
      <c r="Y3" s="442"/>
      <c r="Z3" s="441" t="s">
        <v>688</v>
      </c>
      <c r="AA3" s="442"/>
      <c r="AB3" s="441" t="s">
        <v>83</v>
      </c>
      <c r="AC3" s="442"/>
      <c r="AD3" s="441" t="s">
        <v>689</v>
      </c>
      <c r="AE3" s="442"/>
      <c r="AF3" s="441" t="s">
        <v>84</v>
      </c>
      <c r="AG3" s="442"/>
      <c r="AH3" s="441" t="s">
        <v>85</v>
      </c>
      <c r="AI3" s="442"/>
      <c r="AJ3" s="441" t="s">
        <v>690</v>
      </c>
      <c r="AK3" s="442"/>
      <c r="AL3" s="441" t="s">
        <v>691</v>
      </c>
      <c r="AM3" s="442"/>
      <c r="AN3" s="441" t="s">
        <v>692</v>
      </c>
      <c r="AO3" s="442"/>
      <c r="AP3" s="441" t="s">
        <v>86</v>
      </c>
      <c r="AQ3" s="442"/>
      <c r="AR3" s="441" t="s">
        <v>693</v>
      </c>
      <c r="AS3" s="442"/>
      <c r="AT3" s="441" t="s">
        <v>694</v>
      </c>
      <c r="AU3" s="442"/>
      <c r="AV3" s="441" t="s">
        <v>695</v>
      </c>
      <c r="AW3" s="442"/>
      <c r="AX3" s="441" t="s">
        <v>696</v>
      </c>
      <c r="AY3" s="442"/>
      <c r="AZ3" s="441" t="s">
        <v>697</v>
      </c>
      <c r="BA3" s="442"/>
      <c r="BB3" s="157"/>
      <c r="BC3" s="157"/>
      <c r="BD3" s="157"/>
      <c r="BH3" s="157"/>
      <c r="BI3" s="157"/>
    </row>
    <row r="4" spans="1:77" ht="31.5" customHeight="1" x14ac:dyDescent="0.3">
      <c r="A4" s="174">
        <v>1</v>
      </c>
      <c r="B4" s="191">
        <v>1157</v>
      </c>
      <c r="C4" s="175" t="s">
        <v>5</v>
      </c>
      <c r="D4" s="249">
        <v>1</v>
      </c>
      <c r="E4" s="249">
        <v>1</v>
      </c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  <c r="R4" s="249"/>
      <c r="S4" s="249"/>
      <c r="T4" s="212"/>
      <c r="U4" s="212"/>
      <c r="V4" s="212"/>
      <c r="W4" s="212"/>
      <c r="X4" s="212">
        <v>1</v>
      </c>
      <c r="Y4" s="212">
        <v>2</v>
      </c>
      <c r="Z4" s="212">
        <v>1</v>
      </c>
      <c r="AA4" s="212">
        <v>1</v>
      </c>
      <c r="AB4" s="212"/>
      <c r="AC4" s="212"/>
      <c r="AD4" s="212"/>
      <c r="AE4" s="212"/>
      <c r="AF4" s="212">
        <v>1</v>
      </c>
      <c r="AG4" s="212">
        <v>4</v>
      </c>
      <c r="AH4" s="212"/>
      <c r="AI4" s="212"/>
      <c r="AJ4" s="212"/>
      <c r="AK4" s="212"/>
      <c r="AL4" s="212"/>
      <c r="AM4" s="212"/>
      <c r="AN4" s="212"/>
      <c r="AO4" s="212"/>
      <c r="AP4" s="212">
        <v>1</v>
      </c>
      <c r="AQ4" s="212">
        <v>5</v>
      </c>
      <c r="AR4" s="212">
        <v>1</v>
      </c>
      <c r="AS4" s="212">
        <v>3</v>
      </c>
      <c r="AT4" s="212"/>
      <c r="AU4" s="212"/>
      <c r="AV4" s="212"/>
      <c r="AW4" s="212"/>
      <c r="AX4" s="212"/>
      <c r="AY4" s="212"/>
      <c r="AZ4" s="212"/>
      <c r="BA4" s="212"/>
      <c r="BB4" s="157"/>
    </row>
    <row r="5" spans="1:77" ht="20.100000000000001" customHeight="1" x14ac:dyDescent="0.3">
      <c r="A5" s="174">
        <v>2</v>
      </c>
      <c r="B5" s="191">
        <v>1158</v>
      </c>
      <c r="C5" s="175" t="s">
        <v>6</v>
      </c>
      <c r="D5" s="249"/>
      <c r="E5" s="249"/>
      <c r="F5" s="249"/>
      <c r="G5" s="249"/>
      <c r="H5" s="249"/>
      <c r="I5" s="249"/>
      <c r="J5" s="249"/>
      <c r="K5" s="249"/>
      <c r="L5" s="249"/>
      <c r="M5" s="249"/>
      <c r="N5" s="249">
        <v>1</v>
      </c>
      <c r="O5" s="249">
        <v>2</v>
      </c>
      <c r="P5" s="249"/>
      <c r="Q5" s="249"/>
      <c r="R5" s="249"/>
      <c r="S5" s="249"/>
      <c r="T5" s="212"/>
      <c r="U5" s="212"/>
      <c r="V5" s="212"/>
      <c r="W5" s="212"/>
      <c r="X5" s="212"/>
      <c r="Y5" s="212"/>
      <c r="Z5" s="212"/>
      <c r="AA5" s="212"/>
      <c r="AB5" s="212">
        <v>1</v>
      </c>
      <c r="AC5" s="212">
        <v>2</v>
      </c>
      <c r="AD5" s="212">
        <v>1</v>
      </c>
      <c r="AE5" s="212">
        <v>3</v>
      </c>
      <c r="AF5" s="212"/>
      <c r="AG5" s="212"/>
      <c r="AH5" s="212"/>
      <c r="AI5" s="212"/>
      <c r="AJ5" s="212"/>
      <c r="AK5" s="212"/>
      <c r="AL5" s="212"/>
      <c r="AM5" s="212"/>
      <c r="AN5" s="212"/>
      <c r="AO5" s="212"/>
      <c r="AP5" s="212"/>
      <c r="AQ5" s="212"/>
      <c r="AR5" s="212">
        <v>1</v>
      </c>
      <c r="AS5" s="212">
        <v>5</v>
      </c>
      <c r="AT5" s="212"/>
      <c r="AU5" s="212"/>
      <c r="AV5" s="212"/>
      <c r="AW5" s="212"/>
      <c r="AX5" s="212"/>
      <c r="AY5" s="212"/>
      <c r="AZ5" s="212"/>
      <c r="BA5" s="212"/>
      <c r="BB5" s="157"/>
    </row>
    <row r="6" spans="1:77" ht="20.100000000000001" customHeight="1" x14ac:dyDescent="0.3">
      <c r="A6" s="174">
        <v>3</v>
      </c>
      <c r="B6" s="191">
        <v>1159</v>
      </c>
      <c r="C6" s="175" t="s">
        <v>7</v>
      </c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  <c r="R6" s="249"/>
      <c r="S6" s="249"/>
      <c r="T6" s="212"/>
      <c r="U6" s="212"/>
      <c r="V6" s="212"/>
      <c r="W6" s="212"/>
      <c r="X6" s="212"/>
      <c r="Y6" s="212"/>
      <c r="Z6" s="212"/>
      <c r="AA6" s="212"/>
      <c r="AB6" s="212">
        <v>1</v>
      </c>
      <c r="AC6" s="212">
        <v>10</v>
      </c>
      <c r="AD6" s="212"/>
      <c r="AE6" s="212"/>
      <c r="AF6" s="212"/>
      <c r="AG6" s="212"/>
      <c r="AH6" s="212"/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157"/>
    </row>
    <row r="7" spans="1:77" ht="18.75" x14ac:dyDescent="0.3">
      <c r="A7" s="178"/>
      <c r="B7" s="254"/>
      <c r="C7" s="179"/>
      <c r="D7" s="243"/>
      <c r="E7" s="243"/>
      <c r="F7" s="243"/>
      <c r="G7" s="243"/>
      <c r="H7" s="249"/>
      <c r="I7" s="249"/>
      <c r="J7" s="249"/>
      <c r="K7" s="249"/>
      <c r="L7" s="249"/>
      <c r="M7" s="249"/>
      <c r="N7" s="249"/>
      <c r="O7" s="249"/>
      <c r="P7" s="249"/>
      <c r="Q7" s="249"/>
      <c r="R7" s="249"/>
      <c r="S7" s="249"/>
      <c r="T7" s="212"/>
      <c r="U7" s="212"/>
      <c r="V7" s="212"/>
      <c r="W7" s="212"/>
      <c r="X7" s="212"/>
      <c r="Y7" s="212"/>
      <c r="Z7" s="212"/>
      <c r="AA7" s="212"/>
      <c r="AB7" s="212"/>
      <c r="AC7" s="212"/>
      <c r="AD7" s="212"/>
      <c r="AE7" s="212"/>
      <c r="AF7" s="212"/>
      <c r="AG7" s="212"/>
      <c r="AH7" s="212"/>
      <c r="AI7" s="212"/>
      <c r="AJ7" s="213"/>
      <c r="AK7" s="213"/>
      <c r="AL7" s="213"/>
      <c r="AM7" s="213"/>
      <c r="AN7" s="213"/>
      <c r="AO7" s="213"/>
      <c r="AP7" s="213"/>
      <c r="AQ7" s="213"/>
      <c r="AR7" s="213"/>
      <c r="AS7" s="213"/>
      <c r="AT7" s="213"/>
      <c r="AU7" s="213"/>
      <c r="AV7" s="213"/>
      <c r="AW7" s="213"/>
      <c r="AX7" s="213"/>
      <c r="AY7" s="213"/>
      <c r="AZ7" s="213"/>
      <c r="BA7" s="213"/>
      <c r="BB7" s="157"/>
    </row>
    <row r="8" spans="1:77" ht="18.75" x14ac:dyDescent="0.3">
      <c r="A8" s="133"/>
      <c r="B8" s="199" t="s">
        <v>2</v>
      </c>
      <c r="C8" s="133"/>
      <c r="D8" s="248">
        <f>SUM(D4:D6)</f>
        <v>1</v>
      </c>
      <c r="E8" s="248">
        <v>1</v>
      </c>
      <c r="F8" s="248">
        <f t="shared" ref="F8:AK8" si="0">SUM(F4:F6)</f>
        <v>0</v>
      </c>
      <c r="G8" s="248">
        <f t="shared" si="0"/>
        <v>0</v>
      </c>
      <c r="H8" s="248">
        <f t="shared" si="0"/>
        <v>0</v>
      </c>
      <c r="I8" s="248">
        <f t="shared" si="0"/>
        <v>0</v>
      </c>
      <c r="J8" s="248">
        <f t="shared" si="0"/>
        <v>0</v>
      </c>
      <c r="K8" s="248">
        <f t="shared" si="0"/>
        <v>0</v>
      </c>
      <c r="L8" s="248">
        <f t="shared" si="0"/>
        <v>0</v>
      </c>
      <c r="M8" s="248">
        <f t="shared" si="0"/>
        <v>0</v>
      </c>
      <c r="N8" s="248">
        <f t="shared" si="0"/>
        <v>1</v>
      </c>
      <c r="O8" s="248">
        <f t="shared" si="0"/>
        <v>2</v>
      </c>
      <c r="P8" s="248">
        <f t="shared" si="0"/>
        <v>0</v>
      </c>
      <c r="Q8" s="248">
        <f t="shared" si="0"/>
        <v>0</v>
      </c>
      <c r="R8" s="248">
        <f t="shared" si="0"/>
        <v>0</v>
      </c>
      <c r="S8" s="248">
        <f t="shared" si="0"/>
        <v>0</v>
      </c>
      <c r="T8" s="209">
        <f t="shared" si="0"/>
        <v>0</v>
      </c>
      <c r="U8" s="209">
        <v>0</v>
      </c>
      <c r="V8" s="209">
        <f t="shared" si="0"/>
        <v>0</v>
      </c>
      <c r="W8" s="209">
        <f t="shared" si="0"/>
        <v>0</v>
      </c>
      <c r="X8" s="209">
        <f t="shared" si="0"/>
        <v>1</v>
      </c>
      <c r="Y8" s="209">
        <f t="shared" si="0"/>
        <v>2</v>
      </c>
      <c r="Z8" s="209">
        <f t="shared" si="0"/>
        <v>1</v>
      </c>
      <c r="AA8" s="209">
        <f t="shared" si="0"/>
        <v>1</v>
      </c>
      <c r="AB8" s="209">
        <f t="shared" si="0"/>
        <v>2</v>
      </c>
      <c r="AC8" s="209">
        <f t="shared" si="0"/>
        <v>12</v>
      </c>
      <c r="AD8" s="209">
        <f t="shared" si="0"/>
        <v>1</v>
      </c>
      <c r="AE8" s="209">
        <f t="shared" si="0"/>
        <v>3</v>
      </c>
      <c r="AF8" s="209">
        <f t="shared" si="0"/>
        <v>1</v>
      </c>
      <c r="AG8" s="209">
        <f t="shared" si="0"/>
        <v>4</v>
      </c>
      <c r="AH8" s="209">
        <f t="shared" si="0"/>
        <v>0</v>
      </c>
      <c r="AI8" s="209">
        <f t="shared" si="0"/>
        <v>0</v>
      </c>
      <c r="AJ8" s="209">
        <f t="shared" si="0"/>
        <v>0</v>
      </c>
      <c r="AK8" s="209">
        <f t="shared" si="0"/>
        <v>0</v>
      </c>
      <c r="AL8" s="209">
        <f t="shared" ref="AL8:BA8" si="1">SUM(AL4:AL6)</f>
        <v>0</v>
      </c>
      <c r="AM8" s="209">
        <f t="shared" si="1"/>
        <v>0</v>
      </c>
      <c r="AN8" s="209">
        <f t="shared" si="1"/>
        <v>0</v>
      </c>
      <c r="AO8" s="209">
        <f t="shared" si="1"/>
        <v>0</v>
      </c>
      <c r="AP8" s="209">
        <f t="shared" si="1"/>
        <v>1</v>
      </c>
      <c r="AQ8" s="209">
        <f t="shared" si="1"/>
        <v>5</v>
      </c>
      <c r="AR8" s="209">
        <f t="shared" si="1"/>
        <v>2</v>
      </c>
      <c r="AS8" s="209">
        <f t="shared" si="1"/>
        <v>8</v>
      </c>
      <c r="AT8" s="209">
        <f t="shared" si="1"/>
        <v>0</v>
      </c>
      <c r="AU8" s="209">
        <f t="shared" si="1"/>
        <v>0</v>
      </c>
      <c r="AV8" s="209">
        <f t="shared" si="1"/>
        <v>0</v>
      </c>
      <c r="AW8" s="209">
        <f t="shared" si="1"/>
        <v>0</v>
      </c>
      <c r="AX8" s="209">
        <f t="shared" si="1"/>
        <v>0</v>
      </c>
      <c r="AY8" s="209">
        <f t="shared" si="1"/>
        <v>0</v>
      </c>
      <c r="AZ8" s="209">
        <f t="shared" si="1"/>
        <v>0</v>
      </c>
      <c r="BA8" s="209">
        <f t="shared" si="1"/>
        <v>0</v>
      </c>
      <c r="BB8" s="157"/>
    </row>
    <row r="9" spans="1:77" ht="15.75" x14ac:dyDescent="0.25">
      <c r="A9" s="250"/>
      <c r="B9" s="250"/>
      <c r="C9" s="250"/>
      <c r="D9" s="250"/>
      <c r="E9" s="250"/>
      <c r="F9" s="250"/>
      <c r="G9" s="250"/>
      <c r="H9" s="250"/>
      <c r="I9" s="250"/>
      <c r="J9" s="250"/>
      <c r="K9" s="250"/>
      <c r="L9" s="250"/>
      <c r="M9" s="250"/>
      <c r="N9" s="250"/>
      <c r="O9" s="250"/>
      <c r="P9" s="250"/>
      <c r="Q9" s="250"/>
      <c r="R9" s="250"/>
      <c r="S9" s="250"/>
    </row>
  </sheetData>
  <mergeCells count="40">
    <mergeCell ref="H3:I3"/>
    <mergeCell ref="F3:G3"/>
    <mergeCell ref="D3:E3"/>
    <mergeCell ref="A1:AY1"/>
    <mergeCell ref="AZ3:BA3"/>
    <mergeCell ref="X3:Y3"/>
    <mergeCell ref="Z3:AA3"/>
    <mergeCell ref="AD3:AE3"/>
    <mergeCell ref="AF3:AG3"/>
    <mergeCell ref="AR3:AS3"/>
    <mergeCell ref="AB3:AC3"/>
    <mergeCell ref="AJ3:AK3"/>
    <mergeCell ref="AL3:AM3"/>
    <mergeCell ref="AH3:AI3"/>
    <mergeCell ref="AT3:AU3"/>
    <mergeCell ref="AV3:AW3"/>
    <mergeCell ref="R3:S3"/>
    <mergeCell ref="P3:Q3"/>
    <mergeCell ref="N3:O3"/>
    <mergeCell ref="L3:M3"/>
    <mergeCell ref="J3:K3"/>
    <mergeCell ref="X2:Y2"/>
    <mergeCell ref="Z2:AA2"/>
    <mergeCell ref="AB2:AC2"/>
    <mergeCell ref="V3:W3"/>
    <mergeCell ref="T3:U3"/>
    <mergeCell ref="AF2:AG2"/>
    <mergeCell ref="AD2:AE2"/>
    <mergeCell ref="AH2:AI2"/>
    <mergeCell ref="AJ2:AK2"/>
    <mergeCell ref="AL2:AM2"/>
    <mergeCell ref="AZ2:BA2"/>
    <mergeCell ref="AN2:AQ2"/>
    <mergeCell ref="AR2:AS2"/>
    <mergeCell ref="AX3:AY3"/>
    <mergeCell ref="AP3:AQ3"/>
    <mergeCell ref="AN3:AO3"/>
    <mergeCell ref="AT2:AU2"/>
    <mergeCell ref="AV2:AW2"/>
    <mergeCell ref="AX2:AY2"/>
  </mergeCells>
  <pageMargins left="0.25" right="0.1" top="0" bottom="0.25" header="0.3" footer="0.3"/>
  <pageSetup paperSize="5" scale="75" orientation="landscape" verticalDpi="18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"/>
  <sheetViews>
    <sheetView topLeftCell="B1" zoomScaleNormal="100" workbookViewId="0">
      <pane ySplit="7" topLeftCell="A8" activePane="bottomLeft" state="frozen"/>
      <selection pane="bottomLeft" activeCell="S18" sqref="S18"/>
    </sheetView>
  </sheetViews>
  <sheetFormatPr defaultRowHeight="15" x14ac:dyDescent="0.25"/>
  <cols>
    <col min="1" max="1" width="12.5703125" customWidth="1"/>
    <col min="2" max="2" width="4.5703125" style="128" customWidth="1"/>
    <col min="3" max="3" width="4.85546875" customWidth="1"/>
    <col min="4" max="4" width="4.42578125" style="128" customWidth="1"/>
    <col min="5" max="5" width="4.5703125" customWidth="1"/>
    <col min="6" max="6" width="3.140625" style="128" customWidth="1"/>
    <col min="7" max="7" width="5.5703125" customWidth="1"/>
    <col min="8" max="8" width="4.140625" style="128" customWidth="1"/>
    <col min="9" max="9" width="4.140625" customWidth="1"/>
    <col min="10" max="10" width="4.28515625" style="128" customWidth="1"/>
    <col min="11" max="11" width="3.85546875" customWidth="1"/>
    <col min="12" max="12" width="3.7109375" style="128" customWidth="1"/>
    <col min="13" max="13" width="5.28515625" customWidth="1"/>
    <col min="14" max="14" width="3.7109375" style="128" customWidth="1"/>
    <col min="15" max="15" width="4.5703125" customWidth="1"/>
    <col min="16" max="16" width="3.42578125" style="128" customWidth="1"/>
    <col min="17" max="17" width="5.140625" customWidth="1"/>
    <col min="18" max="18" width="3.85546875" style="128" customWidth="1"/>
    <col min="19" max="19" width="4.85546875" customWidth="1"/>
    <col min="20" max="20" width="3.28515625" style="128" customWidth="1"/>
    <col min="21" max="21" width="3.5703125" style="128" customWidth="1"/>
    <col min="22" max="22" width="4.28515625" style="128" customWidth="1"/>
    <col min="23" max="23" width="3.5703125" customWidth="1"/>
    <col min="24" max="24" width="3.42578125" style="128" customWidth="1"/>
    <col min="25" max="25" width="3.85546875" style="128" customWidth="1"/>
    <col min="26" max="26" width="3.5703125" style="128" customWidth="1"/>
    <col min="27" max="27" width="3.28515625" customWidth="1"/>
    <col min="28" max="28" width="3.42578125" style="128" customWidth="1"/>
    <col min="29" max="29" width="3.7109375" customWidth="1"/>
    <col min="30" max="30" width="3.7109375" style="129" customWidth="1"/>
    <col min="31" max="31" width="3.28515625" customWidth="1"/>
    <col min="32" max="32" width="7.5703125" customWidth="1"/>
  </cols>
  <sheetData>
    <row r="1" spans="1:36" s="129" customFormat="1" x14ac:dyDescent="0.25"/>
    <row r="2" spans="1:36" s="129" customFormat="1" x14ac:dyDescent="0.25"/>
    <row r="3" spans="1:36" s="129" customFormat="1" x14ac:dyDescent="0.25"/>
    <row r="4" spans="1:36" ht="7.5" customHeight="1" x14ac:dyDescent="0.25"/>
    <row r="5" spans="1:36" ht="2.25" hidden="1" customHeight="1" x14ac:dyDescent="0.25"/>
    <row r="6" spans="1:36" s="127" customFormat="1" ht="44.25" customHeight="1" x14ac:dyDescent="0.25">
      <c r="A6" s="445" t="s">
        <v>671</v>
      </c>
      <c r="B6" s="447" t="s">
        <v>810</v>
      </c>
      <c r="C6" s="447"/>
      <c r="D6" s="451" t="s">
        <v>811</v>
      </c>
      <c r="E6" s="452"/>
      <c r="F6" s="450" t="s">
        <v>812</v>
      </c>
      <c r="G6" s="450"/>
      <c r="H6" s="450" t="s">
        <v>813</v>
      </c>
      <c r="I6" s="450"/>
      <c r="J6" s="450" t="s">
        <v>814</v>
      </c>
      <c r="K6" s="450"/>
      <c r="L6" s="450" t="s">
        <v>815</v>
      </c>
      <c r="M6" s="450"/>
      <c r="N6" s="448" t="s">
        <v>816</v>
      </c>
      <c r="O6" s="449"/>
      <c r="P6" s="450" t="s">
        <v>817</v>
      </c>
      <c r="Q6" s="450"/>
      <c r="R6" s="450" t="s">
        <v>818</v>
      </c>
      <c r="S6" s="450"/>
      <c r="T6" s="448" t="s">
        <v>819</v>
      </c>
      <c r="U6" s="455"/>
      <c r="V6" s="448" t="s">
        <v>820</v>
      </c>
      <c r="W6" s="455"/>
      <c r="X6" s="450" t="s">
        <v>821</v>
      </c>
      <c r="Y6" s="450"/>
      <c r="Z6" s="448" t="s">
        <v>822</v>
      </c>
      <c r="AA6" s="455"/>
      <c r="AB6" s="450" t="s">
        <v>823</v>
      </c>
      <c r="AC6" s="450"/>
      <c r="AD6" s="450" t="s">
        <v>4</v>
      </c>
      <c r="AE6" s="450"/>
      <c r="AF6" s="453" t="s">
        <v>2</v>
      </c>
      <c r="AG6" s="118"/>
      <c r="AH6"/>
      <c r="AI6"/>
      <c r="AJ6"/>
    </row>
    <row r="7" spans="1:36" ht="105" customHeight="1" x14ac:dyDescent="0.25">
      <c r="A7" s="446"/>
      <c r="B7" s="130" t="s">
        <v>780</v>
      </c>
      <c r="C7" s="131" t="s">
        <v>781</v>
      </c>
      <c r="D7" s="130" t="s">
        <v>780</v>
      </c>
      <c r="E7" s="131" t="s">
        <v>781</v>
      </c>
      <c r="F7" s="130" t="s">
        <v>780</v>
      </c>
      <c r="G7" s="131" t="s">
        <v>781</v>
      </c>
      <c r="H7" s="130" t="s">
        <v>780</v>
      </c>
      <c r="I7" s="131" t="s">
        <v>781</v>
      </c>
      <c r="J7" s="130" t="s">
        <v>780</v>
      </c>
      <c r="K7" s="131" t="s">
        <v>781</v>
      </c>
      <c r="L7" s="130" t="s">
        <v>780</v>
      </c>
      <c r="M7" s="131" t="s">
        <v>781</v>
      </c>
      <c r="N7" s="130" t="s">
        <v>780</v>
      </c>
      <c r="O7" s="131" t="s">
        <v>781</v>
      </c>
      <c r="P7" s="130" t="s">
        <v>780</v>
      </c>
      <c r="Q7" s="131" t="s">
        <v>781</v>
      </c>
      <c r="R7" s="130" t="s">
        <v>780</v>
      </c>
      <c r="S7" s="131" t="s">
        <v>781</v>
      </c>
      <c r="T7" s="130" t="s">
        <v>780</v>
      </c>
      <c r="U7" s="131" t="s">
        <v>781</v>
      </c>
      <c r="V7" s="130" t="s">
        <v>780</v>
      </c>
      <c r="W7" s="131" t="s">
        <v>781</v>
      </c>
      <c r="X7" s="130" t="s">
        <v>780</v>
      </c>
      <c r="Y7" s="131" t="s">
        <v>781</v>
      </c>
      <c r="Z7" s="130" t="s">
        <v>780</v>
      </c>
      <c r="AA7" s="131" t="s">
        <v>781</v>
      </c>
      <c r="AB7" s="130" t="s">
        <v>780</v>
      </c>
      <c r="AC7" s="131" t="s">
        <v>781</v>
      </c>
      <c r="AD7" s="130" t="s">
        <v>780</v>
      </c>
      <c r="AE7" s="131" t="s">
        <v>781</v>
      </c>
      <c r="AF7" s="454"/>
      <c r="AG7" s="118"/>
    </row>
    <row r="8" spans="1:36" ht="20.100000000000001" customHeight="1" x14ac:dyDescent="0.25">
      <c r="A8" s="135" t="s">
        <v>5</v>
      </c>
      <c r="B8" s="132">
        <v>0</v>
      </c>
      <c r="C8" s="125">
        <v>0</v>
      </c>
      <c r="D8" s="126">
        <v>0</v>
      </c>
      <c r="E8" s="126">
        <v>0</v>
      </c>
      <c r="F8" s="125">
        <v>0</v>
      </c>
      <c r="G8" s="125">
        <v>0</v>
      </c>
      <c r="H8" s="125">
        <v>0</v>
      </c>
      <c r="I8" s="125">
        <v>0</v>
      </c>
      <c r="J8" s="125">
        <v>0</v>
      </c>
      <c r="K8" s="125">
        <v>0</v>
      </c>
      <c r="L8" s="125">
        <v>0</v>
      </c>
      <c r="M8" s="125">
        <v>0</v>
      </c>
      <c r="N8" s="125">
        <v>0</v>
      </c>
      <c r="O8" s="125">
        <v>0</v>
      </c>
      <c r="P8" s="125">
        <v>0</v>
      </c>
      <c r="Q8" s="125">
        <v>0</v>
      </c>
      <c r="R8" s="125">
        <v>2</v>
      </c>
      <c r="S8" s="125">
        <v>10</v>
      </c>
      <c r="T8" s="125">
        <v>0</v>
      </c>
      <c r="U8" s="125">
        <v>0</v>
      </c>
      <c r="V8" s="125">
        <v>0</v>
      </c>
      <c r="W8" s="125">
        <v>0</v>
      </c>
      <c r="X8" s="125">
        <v>0</v>
      </c>
      <c r="Y8" s="125">
        <v>0</v>
      </c>
      <c r="Z8" s="125">
        <v>0</v>
      </c>
      <c r="AA8" s="125">
        <v>0</v>
      </c>
      <c r="AB8" s="125">
        <v>0</v>
      </c>
      <c r="AC8" s="125">
        <v>0</v>
      </c>
      <c r="AD8" s="133">
        <v>0</v>
      </c>
      <c r="AE8" s="125">
        <v>0</v>
      </c>
      <c r="AF8" s="125">
        <f t="shared" ref="AF8:AF10" si="0">SUM(B8:AE8)</f>
        <v>12</v>
      </c>
      <c r="AG8" s="118"/>
    </row>
    <row r="9" spans="1:36" ht="20.100000000000001" customHeight="1" x14ac:dyDescent="0.25">
      <c r="A9" s="135" t="s">
        <v>6</v>
      </c>
      <c r="B9" s="132">
        <v>0</v>
      </c>
      <c r="C9" s="125">
        <v>0</v>
      </c>
      <c r="D9" s="126">
        <v>0</v>
      </c>
      <c r="E9" s="126">
        <v>0</v>
      </c>
      <c r="F9" s="125">
        <v>0</v>
      </c>
      <c r="G9" s="125">
        <v>0</v>
      </c>
      <c r="H9" s="125">
        <v>0</v>
      </c>
      <c r="I9" s="125">
        <v>0</v>
      </c>
      <c r="J9" s="125">
        <v>0</v>
      </c>
      <c r="K9" s="125">
        <v>0</v>
      </c>
      <c r="L9" s="125">
        <v>0</v>
      </c>
      <c r="M9" s="125">
        <v>0</v>
      </c>
      <c r="N9" s="125">
        <v>0</v>
      </c>
      <c r="O9" s="125">
        <v>0</v>
      </c>
      <c r="P9" s="125">
        <v>0</v>
      </c>
      <c r="Q9" s="125">
        <v>0</v>
      </c>
      <c r="R9" s="125">
        <v>0</v>
      </c>
      <c r="S9" s="125">
        <v>0</v>
      </c>
      <c r="T9" s="125">
        <v>0</v>
      </c>
      <c r="U9" s="125">
        <v>0</v>
      </c>
      <c r="V9" s="125">
        <v>0</v>
      </c>
      <c r="W9" s="125">
        <v>0</v>
      </c>
      <c r="X9" s="125">
        <v>0</v>
      </c>
      <c r="Y9" s="125">
        <v>0</v>
      </c>
      <c r="Z9" s="125">
        <v>0</v>
      </c>
      <c r="AA9" s="125">
        <v>0</v>
      </c>
      <c r="AB9" s="125">
        <v>0</v>
      </c>
      <c r="AC9" s="125">
        <v>0</v>
      </c>
      <c r="AD9" s="133">
        <v>0</v>
      </c>
      <c r="AE9" s="125">
        <v>0</v>
      </c>
      <c r="AF9" s="125">
        <f t="shared" si="0"/>
        <v>0</v>
      </c>
      <c r="AG9" s="118"/>
    </row>
    <row r="10" spans="1:36" ht="20.100000000000001" customHeight="1" x14ac:dyDescent="0.25">
      <c r="A10" s="135" t="s">
        <v>7</v>
      </c>
      <c r="B10" s="132">
        <v>0</v>
      </c>
      <c r="C10" s="125">
        <v>0</v>
      </c>
      <c r="D10" s="126">
        <v>0</v>
      </c>
      <c r="E10" s="126">
        <v>0</v>
      </c>
      <c r="F10" s="125">
        <v>0</v>
      </c>
      <c r="G10" s="125">
        <v>0</v>
      </c>
      <c r="H10" s="125">
        <v>0</v>
      </c>
      <c r="I10" s="125">
        <v>0</v>
      </c>
      <c r="J10" s="125">
        <v>0</v>
      </c>
      <c r="K10" s="125">
        <v>0</v>
      </c>
      <c r="L10" s="125">
        <v>0</v>
      </c>
      <c r="M10" s="125">
        <v>0</v>
      </c>
      <c r="N10" s="125">
        <v>0</v>
      </c>
      <c r="O10" s="125">
        <v>0</v>
      </c>
      <c r="P10" s="125">
        <v>1</v>
      </c>
      <c r="Q10" s="125">
        <v>0</v>
      </c>
      <c r="R10" s="125">
        <v>0</v>
      </c>
      <c r="S10" s="125">
        <v>0</v>
      </c>
      <c r="T10" s="125">
        <v>0</v>
      </c>
      <c r="U10" s="125">
        <v>0</v>
      </c>
      <c r="V10" s="125">
        <v>0</v>
      </c>
      <c r="W10" s="125">
        <v>0</v>
      </c>
      <c r="X10" s="125">
        <v>0</v>
      </c>
      <c r="Y10" s="125">
        <v>0</v>
      </c>
      <c r="Z10" s="125">
        <v>0</v>
      </c>
      <c r="AA10" s="125">
        <v>0</v>
      </c>
      <c r="AB10" s="125">
        <v>0</v>
      </c>
      <c r="AC10" s="125">
        <v>0</v>
      </c>
      <c r="AD10" s="133">
        <v>0</v>
      </c>
      <c r="AE10" s="125">
        <v>0</v>
      </c>
      <c r="AF10" s="125">
        <f t="shared" si="0"/>
        <v>1</v>
      </c>
      <c r="AG10" s="118"/>
    </row>
    <row r="11" spans="1:36" ht="20.100000000000001" customHeight="1" x14ac:dyDescent="0.25">
      <c r="A11" s="142"/>
      <c r="B11" s="140">
        <f t="shared" ref="B11:AE11" si="1">SUM(B8:B10)</f>
        <v>0</v>
      </c>
      <c r="C11" s="134">
        <f t="shared" si="1"/>
        <v>0</v>
      </c>
      <c r="D11" s="134">
        <f t="shared" si="1"/>
        <v>0</v>
      </c>
      <c r="E11" s="134">
        <f t="shared" si="1"/>
        <v>0</v>
      </c>
      <c r="F11" s="134">
        <f t="shared" si="1"/>
        <v>0</v>
      </c>
      <c r="G11" s="134">
        <f t="shared" si="1"/>
        <v>0</v>
      </c>
      <c r="H11" s="134">
        <f t="shared" si="1"/>
        <v>0</v>
      </c>
      <c r="I11" s="134">
        <f t="shared" si="1"/>
        <v>0</v>
      </c>
      <c r="J11" s="134">
        <f t="shared" si="1"/>
        <v>0</v>
      </c>
      <c r="K11" s="134">
        <f t="shared" si="1"/>
        <v>0</v>
      </c>
      <c r="L11" s="134">
        <f t="shared" si="1"/>
        <v>0</v>
      </c>
      <c r="M11" s="134">
        <f t="shared" si="1"/>
        <v>0</v>
      </c>
      <c r="N11" s="134">
        <f t="shared" si="1"/>
        <v>0</v>
      </c>
      <c r="O11" s="134">
        <f t="shared" si="1"/>
        <v>0</v>
      </c>
      <c r="P11" s="134">
        <f t="shared" si="1"/>
        <v>1</v>
      </c>
      <c r="Q11" s="134">
        <f t="shared" si="1"/>
        <v>0</v>
      </c>
      <c r="R11" s="134">
        <f t="shared" si="1"/>
        <v>2</v>
      </c>
      <c r="S11" s="134">
        <f t="shared" si="1"/>
        <v>10</v>
      </c>
      <c r="T11" s="134">
        <f t="shared" si="1"/>
        <v>0</v>
      </c>
      <c r="U11" s="134">
        <f t="shared" si="1"/>
        <v>0</v>
      </c>
      <c r="V11" s="134">
        <f t="shared" si="1"/>
        <v>0</v>
      </c>
      <c r="W11" s="134">
        <f t="shared" si="1"/>
        <v>0</v>
      </c>
      <c r="X11" s="134">
        <f t="shared" si="1"/>
        <v>0</v>
      </c>
      <c r="Y11" s="134">
        <f t="shared" si="1"/>
        <v>0</v>
      </c>
      <c r="Z11" s="134">
        <f t="shared" si="1"/>
        <v>0</v>
      </c>
      <c r="AA11" s="134">
        <f t="shared" si="1"/>
        <v>0</v>
      </c>
      <c r="AB11" s="134">
        <f t="shared" si="1"/>
        <v>0</v>
      </c>
      <c r="AC11" s="134">
        <f t="shared" si="1"/>
        <v>0</v>
      </c>
      <c r="AD11" s="134">
        <f t="shared" si="1"/>
        <v>0</v>
      </c>
      <c r="AE11" s="134">
        <f t="shared" si="1"/>
        <v>0</v>
      </c>
      <c r="AF11" s="134">
        <f>SUM(B11:AE11)</f>
        <v>13</v>
      </c>
      <c r="AG11" s="141"/>
    </row>
    <row r="12" spans="1:36" ht="15.75" x14ac:dyDescent="0.25">
      <c r="A12" s="123"/>
      <c r="B12" s="141"/>
      <c r="C12" s="136"/>
      <c r="D12" s="136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</row>
    <row r="19" spans="31:31" x14ac:dyDescent="0.25">
      <c r="AE19">
        <f>SUM(AF11)</f>
        <v>13</v>
      </c>
    </row>
  </sheetData>
  <mergeCells count="17">
    <mergeCell ref="AF6:AF7"/>
    <mergeCell ref="T6:U6"/>
    <mergeCell ref="V6:W6"/>
    <mergeCell ref="X6:Y6"/>
    <mergeCell ref="AD6:AE6"/>
    <mergeCell ref="AB6:AC6"/>
    <mergeCell ref="Z6:AA6"/>
    <mergeCell ref="A6:A7"/>
    <mergeCell ref="B6:C6"/>
    <mergeCell ref="N6:O6"/>
    <mergeCell ref="P6:Q6"/>
    <mergeCell ref="R6:S6"/>
    <mergeCell ref="D6:E6"/>
    <mergeCell ref="F6:G6"/>
    <mergeCell ref="H6:I6"/>
    <mergeCell ref="J6:K6"/>
    <mergeCell ref="L6:M6"/>
  </mergeCells>
  <pageMargins left="0.25" right="0.25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76"/>
  <sheetViews>
    <sheetView zoomScaleNormal="100" workbookViewId="0">
      <selection activeCell="B9" sqref="B9:C9"/>
    </sheetView>
  </sheetViews>
  <sheetFormatPr defaultRowHeight="15" x14ac:dyDescent="0.25"/>
  <cols>
    <col min="1" max="1" width="5.5703125" style="2" customWidth="1"/>
    <col min="2" max="2" width="9.140625" style="2"/>
    <col min="3" max="3" width="15" style="2" customWidth="1"/>
    <col min="4" max="11" width="10.7109375" style="2" customWidth="1"/>
    <col min="12" max="16384" width="9.140625" style="2"/>
  </cols>
  <sheetData>
    <row r="1" spans="1:12" ht="18.75" x14ac:dyDescent="0.3">
      <c r="A1" s="405" t="s">
        <v>807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2" ht="15.75" x14ac:dyDescent="0.25">
      <c r="A2" s="350" t="s">
        <v>88</v>
      </c>
      <c r="B2" s="350"/>
      <c r="C2" s="350"/>
      <c r="D2" s="350"/>
      <c r="E2" s="350"/>
      <c r="F2" s="350"/>
      <c r="G2" s="350"/>
      <c r="H2" s="350"/>
      <c r="I2" s="350"/>
      <c r="J2" s="350"/>
    </row>
    <row r="3" spans="1:12" ht="15" customHeight="1" x14ac:dyDescent="0.25">
      <c r="A3" s="459" t="s">
        <v>0</v>
      </c>
      <c r="B3" s="460" t="s">
        <v>10</v>
      </c>
      <c r="C3" s="460" t="s">
        <v>1</v>
      </c>
      <c r="D3" s="460" t="s">
        <v>106</v>
      </c>
      <c r="E3" s="458" t="s">
        <v>89</v>
      </c>
      <c r="F3" s="458"/>
      <c r="G3" s="458" t="s">
        <v>92</v>
      </c>
      <c r="H3" s="458"/>
      <c r="I3" s="450" t="s">
        <v>93</v>
      </c>
      <c r="J3" s="450"/>
    </row>
    <row r="4" spans="1:12" x14ac:dyDescent="0.25">
      <c r="A4" s="459"/>
      <c r="B4" s="460"/>
      <c r="C4" s="460"/>
      <c r="D4" s="460"/>
      <c r="E4" s="458"/>
      <c r="F4" s="458"/>
      <c r="G4" s="458"/>
      <c r="H4" s="458"/>
      <c r="I4" s="450"/>
      <c r="J4" s="450"/>
    </row>
    <row r="5" spans="1:12" ht="38.25" customHeight="1" x14ac:dyDescent="0.25">
      <c r="A5" s="459"/>
      <c r="B5" s="460"/>
      <c r="C5" s="460"/>
      <c r="D5" s="460"/>
      <c r="E5" s="255" t="s">
        <v>90</v>
      </c>
      <c r="F5" s="255" t="s">
        <v>91</v>
      </c>
      <c r="G5" s="255" t="s">
        <v>90</v>
      </c>
      <c r="H5" s="255" t="s">
        <v>91</v>
      </c>
      <c r="I5" s="255" t="s">
        <v>90</v>
      </c>
      <c r="J5" s="255" t="s">
        <v>91</v>
      </c>
    </row>
    <row r="6" spans="1:12" ht="14.45" customHeight="1" x14ac:dyDescent="0.25">
      <c r="A6" s="174">
        <v>1</v>
      </c>
      <c r="B6" s="191">
        <v>1157</v>
      </c>
      <c r="C6" s="175" t="s">
        <v>5</v>
      </c>
      <c r="D6" s="191">
        <v>472</v>
      </c>
      <c r="E6" s="248">
        <v>471</v>
      </c>
      <c r="F6" s="248">
        <v>1</v>
      </c>
      <c r="G6" s="248">
        <v>900</v>
      </c>
      <c r="H6" s="248"/>
      <c r="I6" s="248">
        <v>50</v>
      </c>
      <c r="J6" s="248"/>
      <c r="K6" s="4"/>
    </row>
    <row r="7" spans="1:12" ht="14.45" customHeight="1" x14ac:dyDescent="0.25">
      <c r="A7" s="174">
        <v>2</v>
      </c>
      <c r="B7" s="191">
        <v>1158</v>
      </c>
      <c r="C7" s="175" t="s">
        <v>6</v>
      </c>
      <c r="D7" s="191">
        <v>311</v>
      </c>
      <c r="E7" s="248">
        <v>311</v>
      </c>
      <c r="F7" s="248"/>
      <c r="G7" s="248">
        <v>313</v>
      </c>
      <c r="H7" s="248"/>
      <c r="I7" s="248">
        <v>5</v>
      </c>
      <c r="J7" s="248"/>
      <c r="K7" s="4"/>
    </row>
    <row r="8" spans="1:12" ht="14.45" customHeight="1" x14ac:dyDescent="0.25">
      <c r="A8" s="174">
        <v>3</v>
      </c>
      <c r="B8" s="191">
        <v>1159</v>
      </c>
      <c r="C8" s="175" t="s">
        <v>7</v>
      </c>
      <c r="D8" s="191">
        <v>611</v>
      </c>
      <c r="E8" s="248">
        <v>609</v>
      </c>
      <c r="F8" s="248">
        <v>2</v>
      </c>
      <c r="G8" s="248">
        <v>190</v>
      </c>
      <c r="H8" s="248">
        <v>5</v>
      </c>
      <c r="I8" s="248">
        <v>5</v>
      </c>
      <c r="J8" s="248"/>
      <c r="K8" s="4"/>
    </row>
    <row r="9" spans="1:12" ht="20.100000000000001" customHeight="1" x14ac:dyDescent="0.25">
      <c r="A9" s="256"/>
      <c r="B9" s="456" t="s">
        <v>2</v>
      </c>
      <c r="C9" s="457"/>
      <c r="D9" s="218">
        <f t="shared" ref="D9:J9" si="0">SUM(D6:D8)</f>
        <v>1394</v>
      </c>
      <c r="E9" s="218">
        <f t="shared" si="0"/>
        <v>1391</v>
      </c>
      <c r="F9" s="218">
        <f t="shared" si="0"/>
        <v>3</v>
      </c>
      <c r="G9" s="218">
        <f t="shared" si="0"/>
        <v>1403</v>
      </c>
      <c r="H9" s="218">
        <f t="shared" si="0"/>
        <v>5</v>
      </c>
      <c r="I9" s="218">
        <f t="shared" si="0"/>
        <v>60</v>
      </c>
      <c r="J9" s="218">
        <f t="shared" si="0"/>
        <v>0</v>
      </c>
      <c r="K9" s="4"/>
    </row>
    <row r="10" spans="1:12" x14ac:dyDescent="0.25">
      <c r="D10" s="20"/>
      <c r="K10" s="4"/>
      <c r="L10" s="4"/>
    </row>
    <row r="11" spans="1:12" x14ac:dyDescent="0.25">
      <c r="D11" s="20"/>
    </row>
    <row r="12" spans="1:12" x14ac:dyDescent="0.25">
      <c r="D12" s="20"/>
    </row>
    <row r="13" spans="1:12" x14ac:dyDescent="0.25">
      <c r="D13" s="20"/>
    </row>
    <row r="14" spans="1:12" x14ac:dyDescent="0.25">
      <c r="D14" s="20"/>
    </row>
    <row r="15" spans="1:12" x14ac:dyDescent="0.25">
      <c r="D15" s="20"/>
    </row>
    <row r="16" spans="1:12" x14ac:dyDescent="0.25">
      <c r="D16" s="20"/>
    </row>
    <row r="17" spans="4:4" x14ac:dyDescent="0.25">
      <c r="D17" s="20"/>
    </row>
    <row r="18" spans="4:4" x14ac:dyDescent="0.25">
      <c r="D18" s="20"/>
    </row>
    <row r="19" spans="4:4" x14ac:dyDescent="0.25">
      <c r="D19" s="20"/>
    </row>
    <row r="20" spans="4:4" x14ac:dyDescent="0.25">
      <c r="D20" s="20"/>
    </row>
    <row r="21" spans="4:4" x14ac:dyDescent="0.25">
      <c r="D21" s="20"/>
    </row>
    <row r="22" spans="4:4" x14ac:dyDescent="0.25">
      <c r="D22" s="20"/>
    </row>
    <row r="23" spans="4:4" x14ac:dyDescent="0.25">
      <c r="D23" s="20"/>
    </row>
    <row r="24" spans="4:4" x14ac:dyDescent="0.25">
      <c r="D24" s="20"/>
    </row>
    <row r="25" spans="4:4" x14ac:dyDescent="0.25">
      <c r="D25" s="20"/>
    </row>
    <row r="26" spans="4:4" x14ac:dyDescent="0.25">
      <c r="D26" s="20"/>
    </row>
    <row r="27" spans="4:4" x14ac:dyDescent="0.25">
      <c r="D27" s="20"/>
    </row>
    <row r="28" spans="4:4" x14ac:dyDescent="0.25">
      <c r="D28" s="20"/>
    </row>
    <row r="29" spans="4:4" x14ac:dyDescent="0.25">
      <c r="D29" s="20"/>
    </row>
    <row r="30" spans="4:4" x14ac:dyDescent="0.25">
      <c r="D30" s="20"/>
    </row>
    <row r="31" spans="4:4" x14ac:dyDescent="0.25">
      <c r="D31" s="20"/>
    </row>
    <row r="32" spans="4:4" x14ac:dyDescent="0.25">
      <c r="D32" s="20"/>
    </row>
    <row r="33" spans="4:4" x14ac:dyDescent="0.25">
      <c r="D33" s="20"/>
    </row>
    <row r="34" spans="4:4" x14ac:dyDescent="0.25">
      <c r="D34" s="20"/>
    </row>
    <row r="35" spans="4:4" x14ac:dyDescent="0.25">
      <c r="D35" s="20"/>
    </row>
    <row r="36" spans="4:4" x14ac:dyDescent="0.25">
      <c r="D36" s="20"/>
    </row>
    <row r="37" spans="4:4" x14ac:dyDescent="0.25">
      <c r="D37" s="20"/>
    </row>
    <row r="38" spans="4:4" x14ac:dyDescent="0.25">
      <c r="D38" s="20"/>
    </row>
    <row r="39" spans="4:4" x14ac:dyDescent="0.25">
      <c r="D39" s="20"/>
    </row>
    <row r="40" spans="4:4" x14ac:dyDescent="0.25">
      <c r="D40" s="20"/>
    </row>
    <row r="41" spans="4:4" x14ac:dyDescent="0.25">
      <c r="D41" s="20"/>
    </row>
    <row r="42" spans="4:4" x14ac:dyDescent="0.25">
      <c r="D42" s="20"/>
    </row>
    <row r="43" spans="4:4" x14ac:dyDescent="0.25">
      <c r="D43" s="20"/>
    </row>
    <row r="44" spans="4:4" x14ac:dyDescent="0.25">
      <c r="D44" s="20"/>
    </row>
    <row r="45" spans="4:4" x14ac:dyDescent="0.25">
      <c r="D45" s="20"/>
    </row>
    <row r="46" spans="4:4" x14ac:dyDescent="0.25">
      <c r="D46" s="20"/>
    </row>
    <row r="47" spans="4:4" x14ac:dyDescent="0.25">
      <c r="D47" s="20"/>
    </row>
    <row r="48" spans="4:4" x14ac:dyDescent="0.25">
      <c r="D48" s="20"/>
    </row>
    <row r="49" spans="4:4" x14ac:dyDescent="0.25">
      <c r="D49" s="20"/>
    </row>
    <row r="50" spans="4:4" x14ac:dyDescent="0.25">
      <c r="D50" s="20"/>
    </row>
    <row r="51" spans="4:4" x14ac:dyDescent="0.25">
      <c r="D51" s="20"/>
    </row>
    <row r="52" spans="4:4" x14ac:dyDescent="0.25">
      <c r="D52" s="20"/>
    </row>
    <row r="53" spans="4:4" x14ac:dyDescent="0.25">
      <c r="D53" s="20"/>
    </row>
    <row r="54" spans="4:4" x14ac:dyDescent="0.25">
      <c r="D54" s="20"/>
    </row>
    <row r="55" spans="4:4" x14ac:dyDescent="0.25">
      <c r="D55" s="20"/>
    </row>
    <row r="56" spans="4:4" x14ac:dyDescent="0.25">
      <c r="D56" s="20"/>
    </row>
    <row r="57" spans="4:4" x14ac:dyDescent="0.25">
      <c r="D57" s="20"/>
    </row>
    <row r="58" spans="4:4" x14ac:dyDescent="0.25">
      <c r="D58" s="20"/>
    </row>
    <row r="59" spans="4:4" x14ac:dyDescent="0.25">
      <c r="D59" s="20"/>
    </row>
    <row r="60" spans="4:4" x14ac:dyDescent="0.25">
      <c r="D60" s="20"/>
    </row>
    <row r="61" spans="4:4" x14ac:dyDescent="0.25">
      <c r="D61" s="20"/>
    </row>
    <row r="62" spans="4:4" x14ac:dyDescent="0.25">
      <c r="D62" s="20"/>
    </row>
    <row r="63" spans="4:4" x14ac:dyDescent="0.25">
      <c r="D63" s="20"/>
    </row>
    <row r="64" spans="4:4" x14ac:dyDescent="0.25">
      <c r="D64" s="20"/>
    </row>
    <row r="65" spans="4:4" x14ac:dyDescent="0.25">
      <c r="D65" s="20"/>
    </row>
    <row r="66" spans="4:4" x14ac:dyDescent="0.25">
      <c r="D66" s="20"/>
    </row>
    <row r="67" spans="4:4" x14ac:dyDescent="0.25">
      <c r="D67" s="20"/>
    </row>
    <row r="68" spans="4:4" x14ac:dyDescent="0.25">
      <c r="D68" s="20"/>
    </row>
    <row r="69" spans="4:4" x14ac:dyDescent="0.25">
      <c r="D69" s="20"/>
    </row>
    <row r="70" spans="4:4" x14ac:dyDescent="0.25">
      <c r="D70" s="20"/>
    </row>
    <row r="71" spans="4:4" x14ac:dyDescent="0.25">
      <c r="D71" s="20"/>
    </row>
    <row r="72" spans="4:4" x14ac:dyDescent="0.25">
      <c r="D72" s="20"/>
    </row>
    <row r="73" spans="4:4" x14ac:dyDescent="0.25">
      <c r="D73" s="20"/>
    </row>
    <row r="74" spans="4:4" x14ac:dyDescent="0.25">
      <c r="D74" s="20"/>
    </row>
    <row r="75" spans="4:4" x14ac:dyDescent="0.25">
      <c r="D75" s="20"/>
    </row>
    <row r="76" spans="4:4" x14ac:dyDescent="0.25">
      <c r="D76" s="20"/>
    </row>
  </sheetData>
  <mergeCells count="10">
    <mergeCell ref="B9:C9"/>
    <mergeCell ref="A1:J1"/>
    <mergeCell ref="A2:J2"/>
    <mergeCell ref="E3:F4"/>
    <mergeCell ref="G3:H4"/>
    <mergeCell ref="I3:J4"/>
    <mergeCell ref="A3:A5"/>
    <mergeCell ref="B3:B5"/>
    <mergeCell ref="C3:C5"/>
    <mergeCell ref="D3:D5"/>
  </mergeCells>
  <pageMargins left="0.7" right="0.7" top="0.75" bottom="0.75" header="0.3" footer="0.3"/>
  <pageSetup paperSize="9" orientation="portrait" verticalDpi="18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8"/>
  <sheetViews>
    <sheetView zoomScaleNormal="100" workbookViewId="0">
      <selection activeCell="L8" sqref="L8"/>
    </sheetView>
  </sheetViews>
  <sheetFormatPr defaultRowHeight="15" x14ac:dyDescent="0.25"/>
  <cols>
    <col min="1" max="1" width="4.85546875" style="2" customWidth="1"/>
    <col min="2" max="2" width="6.7109375" style="2" customWidth="1"/>
    <col min="3" max="3" width="14.28515625" style="2" customWidth="1"/>
    <col min="4" max="4" width="10.28515625" style="2" customWidth="1"/>
    <col min="5" max="5" width="8.28515625" style="2" customWidth="1"/>
    <col min="6" max="6" width="8.140625" style="2" customWidth="1"/>
    <col min="7" max="7" width="8.28515625" style="2" customWidth="1"/>
    <col min="8" max="8" width="9.140625" style="2" customWidth="1"/>
    <col min="9" max="9" width="8.5703125" style="2" customWidth="1"/>
    <col min="10" max="10" width="7.85546875" style="2" customWidth="1"/>
    <col min="11" max="11" width="8.28515625" style="2" customWidth="1"/>
    <col min="12" max="12" width="10.7109375" style="2" customWidth="1"/>
    <col min="13" max="16384" width="9.140625" style="2"/>
  </cols>
  <sheetData>
    <row r="1" spans="1:15" ht="18.75" x14ac:dyDescent="0.3">
      <c r="A1" s="405" t="s">
        <v>809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5" ht="11.45" customHeight="1" x14ac:dyDescent="0.25">
      <c r="A2" s="354" t="s">
        <v>94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5" ht="17.25" customHeight="1" x14ac:dyDescent="0.25">
      <c r="A3" s="464" t="s">
        <v>0</v>
      </c>
      <c r="B3" s="434" t="s">
        <v>10</v>
      </c>
      <c r="C3" s="434" t="s">
        <v>1</v>
      </c>
      <c r="D3" s="465" t="s">
        <v>95</v>
      </c>
      <c r="E3" s="465"/>
      <c r="F3" s="434" t="s">
        <v>98</v>
      </c>
      <c r="G3" s="466" t="s">
        <v>99</v>
      </c>
      <c r="H3" s="466"/>
      <c r="I3" s="463" t="s">
        <v>101</v>
      </c>
      <c r="J3" s="463" t="s">
        <v>614</v>
      </c>
    </row>
    <row r="4" spans="1:15" ht="60" customHeight="1" x14ac:dyDescent="0.25">
      <c r="A4" s="464"/>
      <c r="B4" s="434"/>
      <c r="C4" s="434"/>
      <c r="D4" s="258" t="s">
        <v>96</v>
      </c>
      <c r="E4" s="259" t="s">
        <v>97</v>
      </c>
      <c r="F4" s="434"/>
      <c r="G4" s="191" t="s">
        <v>100</v>
      </c>
      <c r="H4" s="260" t="s">
        <v>102</v>
      </c>
      <c r="I4" s="463"/>
      <c r="J4" s="463"/>
      <c r="M4" s="4"/>
      <c r="N4" s="4"/>
      <c r="O4" s="4"/>
    </row>
    <row r="5" spans="1:15" ht="35.25" customHeight="1" x14ac:dyDescent="0.25">
      <c r="A5" s="174">
        <v>1</v>
      </c>
      <c r="B5" s="191">
        <v>1157</v>
      </c>
      <c r="C5" s="175" t="s">
        <v>5</v>
      </c>
      <c r="D5" s="217">
        <v>352</v>
      </c>
      <c r="E5" s="217"/>
      <c r="F5" s="217">
        <v>3</v>
      </c>
      <c r="G5" s="217"/>
      <c r="H5" s="261">
        <v>2</v>
      </c>
      <c r="I5" s="217"/>
      <c r="J5" s="217"/>
      <c r="M5" s="4"/>
      <c r="N5" s="4"/>
      <c r="O5" s="4"/>
    </row>
    <row r="6" spans="1:15" ht="25.5" customHeight="1" x14ac:dyDescent="0.25">
      <c r="A6" s="174">
        <v>2</v>
      </c>
      <c r="B6" s="191">
        <v>1158</v>
      </c>
      <c r="C6" s="175" t="s">
        <v>6</v>
      </c>
      <c r="D6" s="217">
        <v>245</v>
      </c>
      <c r="E6" s="217"/>
      <c r="F6" s="217">
        <v>5</v>
      </c>
      <c r="G6" s="217"/>
      <c r="H6" s="261"/>
      <c r="I6" s="217"/>
      <c r="J6" s="217"/>
      <c r="M6" s="4"/>
      <c r="N6" s="4"/>
      <c r="O6" s="4"/>
    </row>
    <row r="7" spans="1:15" ht="24.75" customHeight="1" x14ac:dyDescent="0.25">
      <c r="A7" s="174">
        <v>3</v>
      </c>
      <c r="B7" s="191">
        <v>1159</v>
      </c>
      <c r="C7" s="175" t="s">
        <v>7</v>
      </c>
      <c r="D7" s="217">
        <v>296</v>
      </c>
      <c r="E7" s="217"/>
      <c r="F7" s="217">
        <v>28</v>
      </c>
      <c r="G7" s="217"/>
      <c r="H7" s="261"/>
      <c r="I7" s="217"/>
      <c r="J7" s="217"/>
      <c r="M7" s="4"/>
      <c r="N7" s="4"/>
      <c r="O7" s="4"/>
    </row>
    <row r="8" spans="1:15" ht="27.75" customHeight="1" x14ac:dyDescent="0.25">
      <c r="A8" s="262"/>
      <c r="B8" s="461" t="s">
        <v>2</v>
      </c>
      <c r="C8" s="462"/>
      <c r="D8" s="221">
        <f t="shared" ref="D8:I8" si="0">SUM(D5:D7)</f>
        <v>893</v>
      </c>
      <c r="E8" s="221">
        <f t="shared" si="0"/>
        <v>0</v>
      </c>
      <c r="F8" s="221">
        <f t="shared" si="0"/>
        <v>36</v>
      </c>
      <c r="G8" s="221">
        <f t="shared" si="0"/>
        <v>0</v>
      </c>
      <c r="H8" s="263">
        <f t="shared" si="0"/>
        <v>2</v>
      </c>
      <c r="I8" s="221">
        <f t="shared" si="0"/>
        <v>0</v>
      </c>
      <c r="J8" s="221">
        <v>0</v>
      </c>
    </row>
  </sheetData>
  <mergeCells count="11">
    <mergeCell ref="B8:C8"/>
    <mergeCell ref="A1:K1"/>
    <mergeCell ref="A2:K2"/>
    <mergeCell ref="I3:I4"/>
    <mergeCell ref="A3:A4"/>
    <mergeCell ref="B3:B4"/>
    <mergeCell ref="C3:C4"/>
    <mergeCell ref="D3:E3"/>
    <mergeCell ref="G3:H3"/>
    <mergeCell ref="F3:F4"/>
    <mergeCell ref="J3:J4"/>
  </mergeCells>
  <pageMargins left="0.7" right="0.7" top="0.75" bottom="0.75" header="0.3" footer="0.3"/>
  <pageSetup paperSize="9" orientation="portrait" verticalDpi="18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7"/>
  <sheetViews>
    <sheetView zoomScaleNormal="100" workbookViewId="0">
      <selection activeCell="I14" sqref="I14"/>
    </sheetView>
  </sheetViews>
  <sheetFormatPr defaultRowHeight="15" x14ac:dyDescent="0.25"/>
  <cols>
    <col min="1" max="1" width="6.7109375" customWidth="1"/>
    <col min="2" max="2" width="8.28515625" customWidth="1"/>
    <col min="3" max="3" width="14.85546875" customWidth="1"/>
    <col min="4" max="4" width="32.28515625" customWidth="1"/>
    <col min="5" max="9" width="11.7109375" customWidth="1"/>
    <col min="10" max="10" width="14" customWidth="1"/>
  </cols>
  <sheetData>
    <row r="1" spans="1:10" ht="18.75" x14ac:dyDescent="0.3">
      <c r="A1" s="405" t="s">
        <v>784</v>
      </c>
      <c r="B1" s="405"/>
      <c r="C1" s="405"/>
      <c r="D1" s="405"/>
      <c r="E1" s="405"/>
      <c r="F1" s="405"/>
      <c r="G1" s="405"/>
      <c r="H1" s="405"/>
      <c r="I1" s="405"/>
      <c r="J1" s="405"/>
    </row>
    <row r="2" spans="1:10" ht="15.75" x14ac:dyDescent="0.25">
      <c r="A2" s="350" t="s">
        <v>103</v>
      </c>
      <c r="B2" s="350"/>
      <c r="C2" s="350"/>
      <c r="D2" s="350"/>
      <c r="E2" s="350"/>
      <c r="F2" s="354"/>
      <c r="G2" s="354"/>
      <c r="H2" s="354"/>
      <c r="I2" s="354"/>
      <c r="J2" s="354"/>
    </row>
    <row r="3" spans="1:10" ht="15" customHeight="1" x14ac:dyDescent="0.25">
      <c r="A3" s="367" t="s">
        <v>0</v>
      </c>
      <c r="B3" s="368" t="s">
        <v>10</v>
      </c>
      <c r="C3" s="468" t="s">
        <v>1</v>
      </c>
      <c r="D3" s="368" t="s">
        <v>104</v>
      </c>
      <c r="E3" s="469" t="s">
        <v>105</v>
      </c>
      <c r="F3" s="264"/>
      <c r="G3" s="264"/>
      <c r="H3" s="264"/>
      <c r="I3" s="264"/>
      <c r="J3" s="264"/>
    </row>
    <row r="4" spans="1:10" ht="53.25" customHeight="1" x14ac:dyDescent="0.25">
      <c r="A4" s="367"/>
      <c r="B4" s="368"/>
      <c r="C4" s="468"/>
      <c r="D4" s="368"/>
      <c r="E4" s="469"/>
    </row>
    <row r="5" spans="1:10" s="2" customFormat="1" ht="27.95" customHeight="1" x14ac:dyDescent="0.25">
      <c r="A5" s="174">
        <v>1</v>
      </c>
      <c r="B5" s="434">
        <v>1157</v>
      </c>
      <c r="C5" s="467" t="s">
        <v>5</v>
      </c>
      <c r="D5" s="265" t="s">
        <v>289</v>
      </c>
      <c r="E5" s="219">
        <v>230</v>
      </c>
    </row>
    <row r="6" spans="1:10" s="2" customFormat="1" ht="27.95" customHeight="1" x14ac:dyDescent="0.25">
      <c r="A6" s="174">
        <v>2</v>
      </c>
      <c r="B6" s="434"/>
      <c r="C6" s="467"/>
      <c r="D6" s="265" t="s">
        <v>290</v>
      </c>
      <c r="E6" s="219">
        <v>221</v>
      </c>
    </row>
    <row r="7" spans="1:10" s="2" customFormat="1" ht="27.95" customHeight="1" x14ac:dyDescent="0.25">
      <c r="A7" s="174">
        <v>3</v>
      </c>
      <c r="B7" s="191">
        <v>1159</v>
      </c>
      <c r="C7" s="266" t="s">
        <v>7</v>
      </c>
      <c r="D7" s="265" t="s">
        <v>294</v>
      </c>
      <c r="E7" s="219">
        <v>573</v>
      </c>
    </row>
  </sheetData>
  <mergeCells count="9">
    <mergeCell ref="B5:B6"/>
    <mergeCell ref="C5:C6"/>
    <mergeCell ref="A1:J1"/>
    <mergeCell ref="A2:J2"/>
    <mergeCell ref="A3:A4"/>
    <mergeCell ref="B3:B4"/>
    <mergeCell ref="C3:C4"/>
    <mergeCell ref="D3:D4"/>
    <mergeCell ref="E3:E4"/>
  </mergeCells>
  <pageMargins left="0.7" right="0.7" top="0.75" bottom="0.75" header="0.3" footer="0.3"/>
  <pageSetup orientation="portrait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7"/>
  <sheetViews>
    <sheetView zoomScaleNormal="100" workbookViewId="0">
      <pane ySplit="4" topLeftCell="A5" activePane="bottomLeft" state="frozen"/>
      <selection pane="bottomLeft" activeCell="A5" sqref="A5"/>
    </sheetView>
  </sheetViews>
  <sheetFormatPr defaultRowHeight="15" x14ac:dyDescent="0.25"/>
  <cols>
    <col min="1" max="1" width="4.5703125" style="163" customWidth="1"/>
    <col min="2" max="2" width="6.85546875" style="163" customWidth="1"/>
    <col min="3" max="3" width="9.140625" style="171" customWidth="1"/>
    <col min="4" max="4" width="3.140625" style="163" customWidth="1"/>
    <col min="5" max="5" width="9.140625" style="163" customWidth="1"/>
    <col min="6" max="6" width="8.28515625" style="163" customWidth="1"/>
    <col min="7" max="7" width="8.85546875" style="163" customWidth="1"/>
    <col min="8" max="8" width="7.7109375" style="163" customWidth="1"/>
    <col min="9" max="9" width="7.5703125" style="163" customWidth="1"/>
    <col min="10" max="10" width="7.85546875" style="163" customWidth="1"/>
    <col min="11" max="11" width="7" style="163" customWidth="1"/>
    <col min="12" max="13" width="6" style="163" customWidth="1"/>
    <col min="14" max="15" width="7" style="163" customWidth="1"/>
    <col min="16" max="16" width="8.28515625" style="163" customWidth="1"/>
    <col min="17" max="17" width="7.28515625" style="163" customWidth="1"/>
    <col min="18" max="18" width="7" style="163" customWidth="1"/>
    <col min="19" max="19" width="6.7109375" style="163" customWidth="1"/>
    <col min="20" max="22" width="3.7109375" style="163" customWidth="1"/>
    <col min="23" max="23" width="7.85546875" style="163" customWidth="1"/>
    <col min="24" max="24" width="10.7109375" style="163" customWidth="1"/>
    <col min="25" max="25" width="16.5703125" style="163" customWidth="1"/>
    <col min="26" max="16384" width="9.140625" style="163"/>
  </cols>
  <sheetData>
    <row r="1" spans="1:28" x14ac:dyDescent="0.25">
      <c r="A1" s="333" t="s">
        <v>797</v>
      </c>
      <c r="B1" s="333"/>
    </row>
    <row r="2" spans="1:28" x14ac:dyDescent="0.25">
      <c r="A2" s="333" t="s">
        <v>798</v>
      </c>
      <c r="B2" s="333"/>
      <c r="C2" s="333"/>
      <c r="D2" s="333"/>
      <c r="E2" s="333"/>
      <c r="F2" s="333"/>
      <c r="G2" s="333"/>
    </row>
    <row r="3" spans="1:28" ht="45" x14ac:dyDescent="0.25">
      <c r="A3" s="164" t="s">
        <v>71</v>
      </c>
      <c r="B3" s="165" t="s">
        <v>799</v>
      </c>
      <c r="C3" s="334" t="s">
        <v>671</v>
      </c>
      <c r="D3" s="335"/>
      <c r="E3" s="331" t="s">
        <v>838</v>
      </c>
      <c r="F3" s="331"/>
      <c r="G3" s="166" t="s">
        <v>796</v>
      </c>
      <c r="H3" s="331" t="s">
        <v>837</v>
      </c>
      <c r="I3" s="331"/>
      <c r="J3" s="166" t="s">
        <v>796</v>
      </c>
      <c r="K3" s="331" t="s">
        <v>273</v>
      </c>
      <c r="L3" s="331"/>
      <c r="M3" s="166" t="s">
        <v>796</v>
      </c>
      <c r="N3" s="331" t="s">
        <v>3</v>
      </c>
      <c r="O3" s="331"/>
      <c r="P3" s="166" t="s">
        <v>796</v>
      </c>
      <c r="Q3" s="331" t="s">
        <v>672</v>
      </c>
      <c r="R3" s="331"/>
      <c r="S3" s="166" t="s">
        <v>796</v>
      </c>
      <c r="T3" s="331" t="s">
        <v>4</v>
      </c>
      <c r="U3" s="331"/>
      <c r="V3" s="167" t="s">
        <v>796</v>
      </c>
      <c r="W3" s="331" t="s">
        <v>2</v>
      </c>
      <c r="X3" s="331"/>
      <c r="Y3" s="167" t="s">
        <v>796</v>
      </c>
    </row>
    <row r="4" spans="1:28" x14ac:dyDescent="0.25">
      <c r="A4" s="168"/>
      <c r="B4" s="168"/>
      <c r="C4" s="332"/>
      <c r="D4" s="332"/>
      <c r="E4" s="168" t="s">
        <v>8</v>
      </c>
      <c r="F4" s="168" t="s">
        <v>9</v>
      </c>
      <c r="G4" s="168"/>
      <c r="H4" s="168" t="s">
        <v>8</v>
      </c>
      <c r="I4" s="168" t="s">
        <v>9</v>
      </c>
      <c r="J4" s="168"/>
      <c r="K4" s="168" t="s">
        <v>8</v>
      </c>
      <c r="L4" s="168" t="s">
        <v>9</v>
      </c>
      <c r="M4" s="168"/>
      <c r="N4" s="168" t="s">
        <v>8</v>
      </c>
      <c r="O4" s="168" t="s">
        <v>9</v>
      </c>
      <c r="P4" s="168"/>
      <c r="Q4" s="168" t="s">
        <v>8</v>
      </c>
      <c r="R4" s="168" t="s">
        <v>9</v>
      </c>
      <c r="S4" s="168"/>
      <c r="T4" s="168" t="s">
        <v>8</v>
      </c>
      <c r="U4" s="168" t="s">
        <v>9</v>
      </c>
      <c r="V4" s="168"/>
      <c r="W4" s="168" t="s">
        <v>8</v>
      </c>
      <c r="X4" s="168" t="s">
        <v>9</v>
      </c>
      <c r="Y4" s="168"/>
    </row>
    <row r="5" spans="1:28" ht="35.25" customHeight="1" x14ac:dyDescent="0.25">
      <c r="A5" s="210">
        <v>1</v>
      </c>
      <c r="B5" s="168">
        <v>1157</v>
      </c>
      <c r="C5" s="330" t="s">
        <v>5</v>
      </c>
      <c r="D5" s="330"/>
      <c r="E5" s="168">
        <v>616</v>
      </c>
      <c r="F5" s="168">
        <v>599</v>
      </c>
      <c r="G5" s="168">
        <v>271</v>
      </c>
      <c r="H5" s="168">
        <v>97</v>
      </c>
      <c r="I5" s="168">
        <v>88</v>
      </c>
      <c r="J5" s="168">
        <v>73</v>
      </c>
      <c r="K5" s="168">
        <v>8</v>
      </c>
      <c r="L5" s="168">
        <v>6</v>
      </c>
      <c r="M5" s="168">
        <v>3</v>
      </c>
      <c r="N5" s="168">
        <v>149</v>
      </c>
      <c r="O5" s="168">
        <v>140</v>
      </c>
      <c r="P5" s="168">
        <v>99</v>
      </c>
      <c r="Q5" s="168">
        <v>79</v>
      </c>
      <c r="R5" s="168">
        <v>57</v>
      </c>
      <c r="S5" s="168">
        <v>32</v>
      </c>
      <c r="T5" s="168">
        <v>0</v>
      </c>
      <c r="U5" s="168">
        <v>0</v>
      </c>
      <c r="V5" s="168">
        <v>0</v>
      </c>
      <c r="W5" s="168">
        <f t="shared" ref="W5:Y7" si="0">E5+H5+K5+N5+Q5+T5</f>
        <v>949</v>
      </c>
      <c r="X5" s="168">
        <f t="shared" si="0"/>
        <v>890</v>
      </c>
      <c r="Y5" s="168">
        <f t="shared" ref="Y5" si="1">G5+J5+M5+P5+S5+V5</f>
        <v>478</v>
      </c>
    </row>
    <row r="6" spans="1:28" ht="32.25" customHeight="1" x14ac:dyDescent="0.25">
      <c r="A6" s="210">
        <v>2</v>
      </c>
      <c r="B6" s="168">
        <v>1158</v>
      </c>
      <c r="C6" s="330" t="s">
        <v>6</v>
      </c>
      <c r="D6" s="330"/>
      <c r="E6" s="168">
        <v>580</v>
      </c>
      <c r="F6" s="168">
        <v>560</v>
      </c>
      <c r="G6" s="168">
        <v>290</v>
      </c>
      <c r="H6" s="168">
        <v>7</v>
      </c>
      <c r="I6" s="168">
        <v>10</v>
      </c>
      <c r="J6" s="168">
        <v>4</v>
      </c>
      <c r="K6" s="168">
        <v>0</v>
      </c>
      <c r="L6" s="168">
        <v>0</v>
      </c>
      <c r="M6" s="168">
        <v>0</v>
      </c>
      <c r="N6" s="168">
        <v>50</v>
      </c>
      <c r="O6" s="168">
        <v>47</v>
      </c>
      <c r="P6" s="168">
        <v>17</v>
      </c>
      <c r="Q6" s="168">
        <v>8</v>
      </c>
      <c r="R6" s="168">
        <v>20</v>
      </c>
      <c r="S6" s="168">
        <v>4</v>
      </c>
      <c r="T6" s="168">
        <v>0</v>
      </c>
      <c r="U6" s="168">
        <v>0</v>
      </c>
      <c r="V6" s="168">
        <v>0</v>
      </c>
      <c r="W6" s="168">
        <f t="shared" si="0"/>
        <v>645</v>
      </c>
      <c r="X6" s="168">
        <f t="shared" si="0"/>
        <v>637</v>
      </c>
      <c r="Y6" s="168">
        <f t="shared" si="0"/>
        <v>315</v>
      </c>
    </row>
    <row r="7" spans="1:28" ht="36" customHeight="1" x14ac:dyDescent="0.25">
      <c r="A7" s="210">
        <v>3</v>
      </c>
      <c r="B7" s="168">
        <v>1159</v>
      </c>
      <c r="C7" s="330" t="s">
        <v>7</v>
      </c>
      <c r="D7" s="330"/>
      <c r="E7" s="168">
        <v>1234</v>
      </c>
      <c r="F7" s="168">
        <v>1021</v>
      </c>
      <c r="G7" s="168">
        <v>490</v>
      </c>
      <c r="H7" s="168">
        <v>179</v>
      </c>
      <c r="I7" s="168">
        <v>127</v>
      </c>
      <c r="J7" s="168">
        <v>73</v>
      </c>
      <c r="K7" s="168">
        <v>0</v>
      </c>
      <c r="L7" s="168">
        <v>0</v>
      </c>
      <c r="M7" s="168">
        <v>0</v>
      </c>
      <c r="N7" s="168">
        <v>10</v>
      </c>
      <c r="O7" s="168">
        <v>5</v>
      </c>
      <c r="P7" s="168">
        <v>3</v>
      </c>
      <c r="Q7" s="168">
        <v>120</v>
      </c>
      <c r="R7" s="168">
        <v>94</v>
      </c>
      <c r="S7" s="168">
        <v>37</v>
      </c>
      <c r="T7" s="168">
        <v>0</v>
      </c>
      <c r="U7" s="168">
        <v>0</v>
      </c>
      <c r="V7" s="168">
        <v>0</v>
      </c>
      <c r="W7" s="168">
        <f t="shared" si="0"/>
        <v>1543</v>
      </c>
      <c r="X7" s="168">
        <f t="shared" si="0"/>
        <v>1247</v>
      </c>
      <c r="Y7" s="168">
        <f t="shared" si="0"/>
        <v>603</v>
      </c>
    </row>
    <row r="8" spans="1:28" ht="29.25" customHeight="1" x14ac:dyDescent="0.25">
      <c r="A8" s="329" t="s">
        <v>2</v>
      </c>
      <c r="B8" s="329"/>
      <c r="C8" s="329"/>
      <c r="D8" s="329"/>
      <c r="E8" s="169">
        <f t="shared" ref="E8:Y8" si="2">SUM(E5:E7)</f>
        <v>2430</v>
      </c>
      <c r="F8" s="169">
        <f t="shared" si="2"/>
        <v>2180</v>
      </c>
      <c r="G8" s="169">
        <f t="shared" si="2"/>
        <v>1051</v>
      </c>
      <c r="H8" s="169">
        <f t="shared" si="2"/>
        <v>283</v>
      </c>
      <c r="I8" s="169">
        <f t="shared" si="2"/>
        <v>225</v>
      </c>
      <c r="J8" s="169">
        <f t="shared" si="2"/>
        <v>150</v>
      </c>
      <c r="K8" s="169">
        <f t="shared" si="2"/>
        <v>8</v>
      </c>
      <c r="L8" s="169">
        <f t="shared" si="2"/>
        <v>6</v>
      </c>
      <c r="M8" s="169">
        <f t="shared" si="2"/>
        <v>3</v>
      </c>
      <c r="N8" s="169">
        <f t="shared" si="2"/>
        <v>209</v>
      </c>
      <c r="O8" s="169">
        <f t="shared" si="2"/>
        <v>192</v>
      </c>
      <c r="P8" s="169">
        <f t="shared" si="2"/>
        <v>119</v>
      </c>
      <c r="Q8" s="169">
        <f t="shared" si="2"/>
        <v>207</v>
      </c>
      <c r="R8" s="169">
        <f t="shared" si="2"/>
        <v>171</v>
      </c>
      <c r="S8" s="169">
        <f t="shared" si="2"/>
        <v>73</v>
      </c>
      <c r="T8" s="169">
        <f t="shared" si="2"/>
        <v>0</v>
      </c>
      <c r="U8" s="169">
        <f t="shared" si="2"/>
        <v>0</v>
      </c>
      <c r="V8" s="169">
        <f t="shared" si="2"/>
        <v>0</v>
      </c>
      <c r="W8" s="169">
        <f t="shared" si="2"/>
        <v>3137</v>
      </c>
      <c r="X8" s="169">
        <f t="shared" si="2"/>
        <v>2774</v>
      </c>
      <c r="Y8" s="169">
        <f t="shared" si="2"/>
        <v>1396</v>
      </c>
      <c r="Z8" s="170"/>
      <c r="AA8" s="170"/>
      <c r="AB8" s="170"/>
    </row>
    <row r="10" spans="1:28" x14ac:dyDescent="0.25">
      <c r="H10" s="208"/>
    </row>
    <row r="12" spans="1:28" ht="18" x14ac:dyDescent="0.25">
      <c r="G12" s="223"/>
      <c r="H12" s="224"/>
    </row>
    <row r="13" spans="1:28" ht="18" x14ac:dyDescent="0.25">
      <c r="G13" s="225"/>
      <c r="H13" s="224"/>
    </row>
    <row r="14" spans="1:28" ht="18" x14ac:dyDescent="0.25">
      <c r="G14" s="225"/>
      <c r="H14" s="224"/>
    </row>
    <row r="15" spans="1:28" ht="18" x14ac:dyDescent="0.25">
      <c r="G15" s="225"/>
      <c r="H15" s="224"/>
    </row>
    <row r="16" spans="1:28" ht="18" x14ac:dyDescent="0.25">
      <c r="G16" s="225"/>
      <c r="H16" s="224"/>
    </row>
    <row r="17" spans="7:8" x14ac:dyDescent="0.25">
      <c r="G17" s="226"/>
      <c r="H17" s="224"/>
    </row>
  </sheetData>
  <autoFilter ref="A4:AE8">
    <filterColumn colId="2" showButton="0"/>
  </autoFilter>
  <mergeCells count="15">
    <mergeCell ref="A1:B1"/>
    <mergeCell ref="A2:G2"/>
    <mergeCell ref="C3:D3"/>
    <mergeCell ref="E3:F3"/>
    <mergeCell ref="H3:I3"/>
    <mergeCell ref="A8:D8"/>
    <mergeCell ref="C7:D7"/>
    <mergeCell ref="C5:D5"/>
    <mergeCell ref="C6:D6"/>
    <mergeCell ref="W3:X3"/>
    <mergeCell ref="C4:D4"/>
    <mergeCell ref="K3:L3"/>
    <mergeCell ref="N3:O3"/>
    <mergeCell ref="Q3:R3"/>
    <mergeCell ref="T3:U3"/>
  </mergeCells>
  <pageMargins left="0.75" right="0" top="0" bottom="0" header="0.3" footer="0.3"/>
  <pageSetup paperSize="5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9"/>
  <sheetViews>
    <sheetView zoomScaleNormal="100" workbookViewId="0">
      <selection activeCell="A8" sqref="A8"/>
    </sheetView>
  </sheetViews>
  <sheetFormatPr defaultRowHeight="15" x14ac:dyDescent="0.25"/>
  <cols>
    <col min="1" max="1" width="6.28515625" customWidth="1"/>
    <col min="2" max="2" width="8.7109375" customWidth="1"/>
    <col min="3" max="3" width="18.42578125" customWidth="1"/>
    <col min="4" max="4" width="11.140625" customWidth="1"/>
    <col min="5" max="5" width="12.28515625" customWidth="1"/>
    <col min="7" max="7" width="10.5703125" customWidth="1"/>
    <col min="8" max="8" width="14" customWidth="1"/>
  </cols>
  <sheetData>
    <row r="1" spans="1:8" s="2" customFormat="1" ht="18.75" x14ac:dyDescent="0.3">
      <c r="A1" s="405" t="s">
        <v>785</v>
      </c>
      <c r="B1" s="405"/>
      <c r="C1" s="405"/>
      <c r="D1" s="405"/>
      <c r="E1" s="405"/>
      <c r="F1" s="405"/>
      <c r="G1" s="405"/>
      <c r="H1" s="405"/>
    </row>
    <row r="2" spans="1:8" s="2" customFormat="1" ht="15.75" x14ac:dyDescent="0.25">
      <c r="A2" s="350" t="s">
        <v>653</v>
      </c>
      <c r="B2" s="350"/>
      <c r="C2" s="350"/>
      <c r="D2" s="350"/>
      <c r="E2" s="350"/>
      <c r="F2" s="350"/>
      <c r="G2" s="350"/>
      <c r="H2" s="350"/>
    </row>
    <row r="3" spans="1:8" s="2" customFormat="1" ht="27" customHeight="1" x14ac:dyDescent="0.25">
      <c r="A3" s="470" t="s">
        <v>0</v>
      </c>
      <c r="B3" s="472" t="s">
        <v>10</v>
      </c>
      <c r="C3" s="472" t="s">
        <v>1</v>
      </c>
      <c r="D3" s="472" t="s">
        <v>106</v>
      </c>
      <c r="E3" s="434" t="s">
        <v>107</v>
      </c>
      <c r="F3" s="434"/>
      <c r="G3" s="472" t="s">
        <v>110</v>
      </c>
      <c r="H3" s="408" t="s">
        <v>111</v>
      </c>
    </row>
    <row r="4" spans="1:8" s="2" customFormat="1" ht="45.75" customHeight="1" x14ac:dyDescent="0.25">
      <c r="A4" s="471"/>
      <c r="B4" s="473"/>
      <c r="C4" s="473"/>
      <c r="D4" s="473"/>
      <c r="E4" s="219" t="s">
        <v>108</v>
      </c>
      <c r="F4" s="255" t="s">
        <v>109</v>
      </c>
      <c r="G4" s="473"/>
      <c r="H4" s="409"/>
    </row>
    <row r="5" spans="1:8" s="2" customFormat="1" ht="22.5" customHeight="1" x14ac:dyDescent="0.25">
      <c r="A5" s="174">
        <v>1</v>
      </c>
      <c r="B5" s="191">
        <v>1157</v>
      </c>
      <c r="C5" s="175" t="s">
        <v>5</v>
      </c>
      <c r="D5" s="211">
        <v>472</v>
      </c>
      <c r="E5" s="211">
        <v>471</v>
      </c>
      <c r="F5" s="211"/>
      <c r="G5" s="211">
        <v>1</v>
      </c>
      <c r="H5" s="211">
        <v>4</v>
      </c>
    </row>
    <row r="6" spans="1:8" s="2" customFormat="1" ht="14.45" customHeight="1" x14ac:dyDescent="0.25">
      <c r="A6" s="174">
        <v>2</v>
      </c>
      <c r="B6" s="191">
        <v>1158</v>
      </c>
      <c r="C6" s="175" t="s">
        <v>6</v>
      </c>
      <c r="D6" s="211">
        <v>311</v>
      </c>
      <c r="E6" s="211">
        <v>311</v>
      </c>
      <c r="F6" s="211"/>
      <c r="G6" s="211"/>
      <c r="H6" s="211">
        <v>2</v>
      </c>
    </row>
    <row r="7" spans="1:8" s="2" customFormat="1" ht="14.45" customHeight="1" x14ac:dyDescent="0.25">
      <c r="A7" s="174">
        <v>3</v>
      </c>
      <c r="B7" s="191">
        <v>1159</v>
      </c>
      <c r="C7" s="175" t="s">
        <v>7</v>
      </c>
      <c r="D7" s="211">
        <v>611</v>
      </c>
      <c r="E7" s="211">
        <v>600</v>
      </c>
      <c r="F7" s="211"/>
      <c r="G7" s="211">
        <v>11</v>
      </c>
      <c r="H7" s="211">
        <v>13</v>
      </c>
    </row>
    <row r="8" spans="1:8" s="90" customFormat="1" ht="20.100000000000001" customHeight="1" x14ac:dyDescent="0.25">
      <c r="A8" s="178"/>
      <c r="B8" s="267" t="s">
        <v>2</v>
      </c>
      <c r="C8" s="268"/>
      <c r="D8" s="239">
        <f>SUM(D5:D7)</f>
        <v>1394</v>
      </c>
      <c r="E8" s="239">
        <f>SUM(E5:E7)</f>
        <v>1382</v>
      </c>
      <c r="F8" s="239">
        <f>SUM(F5:F7)</f>
        <v>0</v>
      </c>
      <c r="G8" s="239">
        <f>SUM(G5:G7)</f>
        <v>12</v>
      </c>
      <c r="H8" s="239">
        <f>SUM(H5:H7)</f>
        <v>19</v>
      </c>
    </row>
    <row r="9" spans="1:8" x14ac:dyDescent="0.25">
      <c r="A9" s="18"/>
      <c r="B9" s="18"/>
      <c r="C9" s="18"/>
      <c r="D9" s="18"/>
      <c r="E9" s="18"/>
      <c r="F9" s="18"/>
      <c r="G9" s="18"/>
      <c r="H9" s="18"/>
    </row>
  </sheetData>
  <mergeCells count="9">
    <mergeCell ref="H3:H4"/>
    <mergeCell ref="A1:H1"/>
    <mergeCell ref="A2:H2"/>
    <mergeCell ref="A3:A4"/>
    <mergeCell ref="B3:B4"/>
    <mergeCell ref="C3:C4"/>
    <mergeCell ref="D3:D4"/>
    <mergeCell ref="E3:F3"/>
    <mergeCell ref="G3:G4"/>
  </mergeCells>
  <pageMargins left="0.7" right="0.7" top="0.75" bottom="0.75" header="0.3" footer="0.3"/>
  <pageSetup paperSize="9" orientation="portrait" verticalDpi="18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197"/>
  <sheetViews>
    <sheetView workbookViewId="0">
      <selection activeCell="E113" sqref="E113"/>
    </sheetView>
  </sheetViews>
  <sheetFormatPr defaultRowHeight="15" x14ac:dyDescent="0.25"/>
  <cols>
    <col min="1" max="1" width="9.140625" style="2"/>
    <col min="2" max="2" width="47.42578125" style="2" customWidth="1"/>
    <col min="3" max="3" width="10.7109375" style="2" customWidth="1"/>
    <col min="4" max="16384" width="9.140625" style="2"/>
  </cols>
  <sheetData>
    <row r="1" spans="1:3" ht="18.75" x14ac:dyDescent="0.3">
      <c r="A1" s="405" t="s">
        <v>698</v>
      </c>
      <c r="B1" s="405"/>
      <c r="C1" s="405"/>
    </row>
    <row r="2" spans="1:3" ht="15.75" x14ac:dyDescent="0.25">
      <c r="A2" s="350" t="s">
        <v>112</v>
      </c>
      <c r="B2" s="350"/>
      <c r="C2" s="350"/>
    </row>
    <row r="3" spans="1:3" ht="15" customHeight="1" x14ac:dyDescent="0.25">
      <c r="A3" s="484" t="s">
        <v>0</v>
      </c>
      <c r="B3" s="480" t="s">
        <v>618</v>
      </c>
      <c r="C3" s="480" t="s">
        <v>113</v>
      </c>
    </row>
    <row r="4" spans="1:3" ht="50.25" customHeight="1" x14ac:dyDescent="0.25">
      <c r="A4" s="485"/>
      <c r="B4" s="481"/>
      <c r="C4" s="481"/>
    </row>
    <row r="5" spans="1:3" x14ac:dyDescent="0.25">
      <c r="A5" s="21">
        <v>1</v>
      </c>
      <c r="B5" s="1" t="s">
        <v>336</v>
      </c>
      <c r="C5" s="82">
        <v>15.63</v>
      </c>
    </row>
    <row r="6" spans="1:3" x14ac:dyDescent="0.25">
      <c r="A6" s="33">
        <v>2</v>
      </c>
      <c r="B6" s="14" t="s">
        <v>337</v>
      </c>
      <c r="C6" s="13">
        <v>2.2799999999999998</v>
      </c>
    </row>
    <row r="7" spans="1:3" x14ac:dyDescent="0.25">
      <c r="A7" s="21">
        <v>3</v>
      </c>
      <c r="B7" s="1" t="s">
        <v>338</v>
      </c>
      <c r="C7" s="82">
        <v>5.0999999999999996</v>
      </c>
    </row>
    <row r="8" spans="1:3" x14ac:dyDescent="0.25">
      <c r="A8" s="21">
        <v>4</v>
      </c>
      <c r="B8" s="1" t="s">
        <v>339</v>
      </c>
      <c r="C8" s="82">
        <v>8.24</v>
      </c>
    </row>
    <row r="9" spans="1:3" x14ac:dyDescent="0.25">
      <c r="A9" s="21"/>
      <c r="B9" s="16" t="s">
        <v>2</v>
      </c>
      <c r="C9" s="16">
        <f>SUM(C5:C8)</f>
        <v>31.25</v>
      </c>
    </row>
    <row r="10" spans="1:3" x14ac:dyDescent="0.25">
      <c r="A10" s="474"/>
      <c r="B10" s="475"/>
      <c r="C10" s="476"/>
    </row>
    <row r="11" spans="1:3" x14ac:dyDescent="0.25">
      <c r="A11" s="486"/>
      <c r="B11" s="480" t="s">
        <v>617</v>
      </c>
      <c r="C11" s="480" t="s">
        <v>113</v>
      </c>
    </row>
    <row r="12" spans="1:3" x14ac:dyDescent="0.25">
      <c r="A12" s="487"/>
      <c r="B12" s="481"/>
      <c r="C12" s="481"/>
    </row>
    <row r="13" spans="1:3" x14ac:dyDescent="0.25">
      <c r="A13" s="21">
        <v>1</v>
      </c>
      <c r="B13" s="1" t="s">
        <v>660</v>
      </c>
      <c r="C13" s="82">
        <v>13</v>
      </c>
    </row>
    <row r="14" spans="1:3" x14ac:dyDescent="0.25">
      <c r="A14" s="33">
        <v>2</v>
      </c>
      <c r="B14" s="1" t="s">
        <v>661</v>
      </c>
      <c r="C14" s="82">
        <v>3.22</v>
      </c>
    </row>
    <row r="15" spans="1:3" x14ac:dyDescent="0.25">
      <c r="A15" s="21">
        <v>3</v>
      </c>
      <c r="B15" s="1" t="s">
        <v>662</v>
      </c>
      <c r="C15" s="82">
        <v>6.64</v>
      </c>
    </row>
    <row r="16" spans="1:3" x14ac:dyDescent="0.25">
      <c r="A16" s="21">
        <v>4</v>
      </c>
      <c r="B16" s="1" t="s">
        <v>663</v>
      </c>
      <c r="C16" s="82">
        <v>1.5</v>
      </c>
    </row>
    <row r="17" spans="1:3" x14ac:dyDescent="0.25">
      <c r="A17" s="34"/>
      <c r="B17" s="16" t="s">
        <v>2</v>
      </c>
      <c r="C17" s="35">
        <f>SUM(C13:C16)</f>
        <v>24.36</v>
      </c>
    </row>
    <row r="18" spans="1:3" x14ac:dyDescent="0.25">
      <c r="A18" s="477"/>
      <c r="B18" s="478"/>
      <c r="C18" s="479"/>
    </row>
    <row r="19" spans="1:3" x14ac:dyDescent="0.25">
      <c r="A19" s="482"/>
      <c r="B19" s="480" t="s">
        <v>616</v>
      </c>
      <c r="C19" s="480" t="s">
        <v>113</v>
      </c>
    </row>
    <row r="20" spans="1:3" x14ac:dyDescent="0.25">
      <c r="A20" s="483"/>
      <c r="B20" s="481"/>
      <c r="C20" s="481"/>
    </row>
    <row r="21" spans="1:3" x14ac:dyDescent="0.25">
      <c r="A21" s="33">
        <v>1</v>
      </c>
      <c r="B21" s="1" t="s">
        <v>664</v>
      </c>
      <c r="C21" s="82">
        <v>3.6</v>
      </c>
    </row>
    <row r="22" spans="1:3" x14ac:dyDescent="0.25">
      <c r="A22" s="21">
        <v>2</v>
      </c>
      <c r="B22" s="1" t="s">
        <v>665</v>
      </c>
      <c r="C22" s="82">
        <v>3.1</v>
      </c>
    </row>
    <row r="23" spans="1:3" x14ac:dyDescent="0.25">
      <c r="A23" s="21">
        <v>3</v>
      </c>
      <c r="B23" s="1" t="s">
        <v>666</v>
      </c>
      <c r="C23" s="82">
        <v>2.7</v>
      </c>
    </row>
    <row r="24" spans="1:3" x14ac:dyDescent="0.25">
      <c r="A24" s="21">
        <v>4</v>
      </c>
      <c r="B24" s="1" t="s">
        <v>667</v>
      </c>
      <c r="C24" s="82">
        <v>2</v>
      </c>
    </row>
    <row r="25" spans="1:3" x14ac:dyDescent="0.25">
      <c r="A25" s="21"/>
      <c r="B25" s="16" t="s">
        <v>2</v>
      </c>
      <c r="C25" s="16">
        <f>SUM(C21:C24)</f>
        <v>11.4</v>
      </c>
    </row>
    <row r="26" spans="1:3" x14ac:dyDescent="0.25">
      <c r="A26" s="474"/>
      <c r="B26" s="475"/>
      <c r="C26" s="476"/>
    </row>
    <row r="27" spans="1:3" x14ac:dyDescent="0.25">
      <c r="A27" s="486"/>
      <c r="B27" s="480" t="s">
        <v>615</v>
      </c>
      <c r="C27" s="480" t="s">
        <v>113</v>
      </c>
    </row>
    <row r="28" spans="1:3" x14ac:dyDescent="0.25">
      <c r="A28" s="487"/>
      <c r="B28" s="481"/>
      <c r="C28" s="481"/>
    </row>
    <row r="29" spans="1:3" x14ac:dyDescent="0.25">
      <c r="A29" s="21">
        <v>1</v>
      </c>
      <c r="B29" s="84" t="s">
        <v>493</v>
      </c>
      <c r="C29" s="80">
        <v>1.1000000000000001</v>
      </c>
    </row>
    <row r="30" spans="1:3" x14ac:dyDescent="0.25">
      <c r="A30" s="33">
        <v>2</v>
      </c>
      <c r="B30" s="84" t="s">
        <v>494</v>
      </c>
      <c r="C30" s="80">
        <v>0.12</v>
      </c>
    </row>
    <row r="31" spans="1:3" x14ac:dyDescent="0.25">
      <c r="A31" s="21">
        <v>3</v>
      </c>
      <c r="B31" s="84" t="s">
        <v>495</v>
      </c>
      <c r="C31" s="80">
        <v>0.6</v>
      </c>
    </row>
    <row r="32" spans="1:3" x14ac:dyDescent="0.25">
      <c r="A32" s="21">
        <v>4</v>
      </c>
      <c r="B32" s="84" t="s">
        <v>496</v>
      </c>
      <c r="C32" s="80">
        <v>0.12</v>
      </c>
    </row>
    <row r="33" spans="1:3" x14ac:dyDescent="0.25">
      <c r="A33" s="21">
        <v>5</v>
      </c>
      <c r="B33" s="84" t="s">
        <v>497</v>
      </c>
      <c r="C33" s="80">
        <v>0.11</v>
      </c>
    </row>
    <row r="34" spans="1:3" x14ac:dyDescent="0.25">
      <c r="A34" s="21">
        <v>6</v>
      </c>
      <c r="B34" s="84" t="s">
        <v>498</v>
      </c>
      <c r="C34" s="80">
        <v>0.41</v>
      </c>
    </row>
    <row r="35" spans="1:3" x14ac:dyDescent="0.25">
      <c r="A35" s="21">
        <v>7</v>
      </c>
      <c r="B35" s="84" t="s">
        <v>499</v>
      </c>
      <c r="C35" s="80">
        <v>0.14000000000000001</v>
      </c>
    </row>
    <row r="36" spans="1:3" x14ac:dyDescent="0.25">
      <c r="A36" s="21">
        <v>8</v>
      </c>
      <c r="B36" s="84" t="s">
        <v>341</v>
      </c>
      <c r="C36" s="80">
        <v>0.5</v>
      </c>
    </row>
    <row r="37" spans="1:3" x14ac:dyDescent="0.25">
      <c r="A37" s="21">
        <v>9</v>
      </c>
      <c r="B37" s="7" t="s">
        <v>342</v>
      </c>
      <c r="C37" s="17">
        <v>0.09</v>
      </c>
    </row>
    <row r="38" spans="1:3" x14ac:dyDescent="0.25">
      <c r="A38" s="21">
        <v>10</v>
      </c>
      <c r="B38" s="7" t="s">
        <v>343</v>
      </c>
      <c r="C38" s="17">
        <v>0.19</v>
      </c>
    </row>
    <row r="39" spans="1:3" x14ac:dyDescent="0.25">
      <c r="A39" s="21">
        <v>11</v>
      </c>
      <c r="B39" s="7" t="s">
        <v>344</v>
      </c>
      <c r="C39" s="17">
        <v>0.36</v>
      </c>
    </row>
    <row r="40" spans="1:3" x14ac:dyDescent="0.25">
      <c r="A40" s="21">
        <v>12</v>
      </c>
      <c r="B40" s="7" t="s">
        <v>345</v>
      </c>
      <c r="C40" s="17">
        <v>0.36</v>
      </c>
    </row>
    <row r="41" spans="1:3" x14ac:dyDescent="0.25">
      <c r="A41" s="21">
        <v>13</v>
      </c>
      <c r="B41" s="7" t="s">
        <v>346</v>
      </c>
      <c r="C41" s="17">
        <v>0.3</v>
      </c>
    </row>
    <row r="42" spans="1:3" x14ac:dyDescent="0.25">
      <c r="A42" s="91">
        <v>14</v>
      </c>
      <c r="B42" s="7" t="s">
        <v>347</v>
      </c>
      <c r="C42" s="85">
        <v>1.06</v>
      </c>
    </row>
    <row r="43" spans="1:3" x14ac:dyDescent="0.25">
      <c r="A43" s="88">
        <v>15</v>
      </c>
      <c r="B43" s="7" t="s">
        <v>348</v>
      </c>
      <c r="C43" s="85">
        <v>0.39</v>
      </c>
    </row>
    <row r="44" spans="1:3" x14ac:dyDescent="0.25">
      <c r="A44" s="88">
        <v>16</v>
      </c>
      <c r="B44" s="7" t="s">
        <v>349</v>
      </c>
      <c r="C44" s="85">
        <v>0.19</v>
      </c>
    </row>
    <row r="45" spans="1:3" x14ac:dyDescent="0.25">
      <c r="A45" s="88">
        <v>17</v>
      </c>
      <c r="B45" s="7" t="s">
        <v>350</v>
      </c>
      <c r="C45" s="85">
        <v>0.11</v>
      </c>
    </row>
    <row r="46" spans="1:3" x14ac:dyDescent="0.25">
      <c r="A46" s="88">
        <v>18</v>
      </c>
      <c r="B46" s="7" t="s">
        <v>351</v>
      </c>
      <c r="C46" s="85">
        <v>0.14000000000000001</v>
      </c>
    </row>
    <row r="47" spans="1:3" x14ac:dyDescent="0.25">
      <c r="A47" s="88">
        <v>19</v>
      </c>
      <c r="B47" s="7" t="s">
        <v>500</v>
      </c>
      <c r="C47" s="86">
        <v>0.04</v>
      </c>
    </row>
    <row r="48" spans="1:3" x14ac:dyDescent="0.25">
      <c r="A48" s="88">
        <v>20</v>
      </c>
      <c r="B48" s="7" t="s">
        <v>352</v>
      </c>
      <c r="C48" s="85">
        <v>0.09</v>
      </c>
    </row>
    <row r="49" spans="1:3" x14ac:dyDescent="0.25">
      <c r="A49" s="88">
        <v>21</v>
      </c>
      <c r="B49" s="7" t="s">
        <v>353</v>
      </c>
      <c r="C49" s="85">
        <v>0.19</v>
      </c>
    </row>
    <row r="50" spans="1:3" x14ac:dyDescent="0.25">
      <c r="A50" s="88">
        <v>22</v>
      </c>
      <c r="B50" s="7" t="s">
        <v>354</v>
      </c>
      <c r="C50" s="17">
        <v>0.2</v>
      </c>
    </row>
    <row r="51" spans="1:3" x14ac:dyDescent="0.25">
      <c r="A51" s="88">
        <v>23</v>
      </c>
      <c r="B51" s="7" t="s">
        <v>355</v>
      </c>
      <c r="C51" s="85">
        <v>0.09</v>
      </c>
    </row>
    <row r="52" spans="1:3" x14ac:dyDescent="0.25">
      <c r="A52" s="88">
        <v>24</v>
      </c>
      <c r="B52" s="7" t="s">
        <v>356</v>
      </c>
      <c r="C52" s="85">
        <v>0.83</v>
      </c>
    </row>
    <row r="53" spans="1:3" x14ac:dyDescent="0.25">
      <c r="A53" s="88">
        <v>25</v>
      </c>
      <c r="B53" s="7" t="s">
        <v>357</v>
      </c>
      <c r="C53" s="85">
        <v>0.21</v>
      </c>
    </row>
    <row r="54" spans="1:3" x14ac:dyDescent="0.25">
      <c r="A54" s="88">
        <v>26</v>
      </c>
      <c r="B54" s="7" t="s">
        <v>358</v>
      </c>
      <c r="C54" s="85">
        <v>0.08</v>
      </c>
    </row>
    <row r="55" spans="1:3" x14ac:dyDescent="0.25">
      <c r="A55" s="88">
        <v>27</v>
      </c>
      <c r="B55" s="7" t="s">
        <v>359</v>
      </c>
      <c r="C55" s="85">
        <v>0.41</v>
      </c>
    </row>
    <row r="56" spans="1:3" x14ac:dyDescent="0.25">
      <c r="A56" s="88">
        <v>28</v>
      </c>
      <c r="B56" s="7" t="s">
        <v>360</v>
      </c>
      <c r="C56" s="85">
        <v>0.14000000000000001</v>
      </c>
    </row>
    <row r="57" spans="1:3" x14ac:dyDescent="0.25">
      <c r="A57" s="88">
        <v>29</v>
      </c>
      <c r="B57" s="7" t="s">
        <v>361</v>
      </c>
      <c r="C57" s="85">
        <v>0.11</v>
      </c>
    </row>
    <row r="58" spans="1:3" x14ac:dyDescent="0.25">
      <c r="A58" s="88">
        <v>30</v>
      </c>
      <c r="B58" s="7" t="s">
        <v>362</v>
      </c>
      <c r="C58" s="85">
        <v>0.03</v>
      </c>
    </row>
    <row r="59" spans="1:3" x14ac:dyDescent="0.25">
      <c r="A59" s="88">
        <v>31</v>
      </c>
      <c r="B59" s="7" t="s">
        <v>363</v>
      </c>
      <c r="C59" s="85">
        <v>0.49</v>
      </c>
    </row>
    <row r="60" spans="1:3" x14ac:dyDescent="0.25">
      <c r="A60" s="88">
        <v>32</v>
      </c>
      <c r="B60" s="7" t="s">
        <v>362</v>
      </c>
      <c r="C60" s="85">
        <v>0.04</v>
      </c>
    </row>
    <row r="61" spans="1:3" x14ac:dyDescent="0.25">
      <c r="A61" s="88">
        <v>33</v>
      </c>
      <c r="B61" s="7" t="s">
        <v>364</v>
      </c>
      <c r="C61" s="85">
        <v>0.16</v>
      </c>
    </row>
    <row r="62" spans="1:3" x14ac:dyDescent="0.25">
      <c r="A62" s="88">
        <v>34</v>
      </c>
      <c r="B62" s="7" t="s">
        <v>340</v>
      </c>
      <c r="C62" s="85">
        <v>0.43</v>
      </c>
    </row>
    <row r="63" spans="1:3" x14ac:dyDescent="0.25">
      <c r="A63" s="88">
        <v>35</v>
      </c>
      <c r="B63" s="7" t="s">
        <v>365</v>
      </c>
      <c r="C63" s="85">
        <v>0.08</v>
      </c>
    </row>
    <row r="64" spans="1:3" x14ac:dyDescent="0.25">
      <c r="A64" s="88">
        <v>36</v>
      </c>
      <c r="B64" s="7" t="s">
        <v>366</v>
      </c>
      <c r="C64" s="85">
        <v>0.08</v>
      </c>
    </row>
    <row r="65" spans="1:3" x14ac:dyDescent="0.25">
      <c r="A65" s="88">
        <v>37</v>
      </c>
      <c r="B65" s="7" t="s">
        <v>365</v>
      </c>
      <c r="C65" s="85">
        <v>0.06</v>
      </c>
    </row>
    <row r="66" spans="1:3" x14ac:dyDescent="0.25">
      <c r="A66" s="88">
        <v>39</v>
      </c>
      <c r="B66" s="7" t="s">
        <v>367</v>
      </c>
      <c r="C66" s="85">
        <v>7.0000000000000007E-2</v>
      </c>
    </row>
    <row r="67" spans="1:3" x14ac:dyDescent="0.25">
      <c r="A67" s="88">
        <v>40</v>
      </c>
      <c r="B67" s="7" t="s">
        <v>368</v>
      </c>
      <c r="C67" s="85">
        <v>0.11</v>
      </c>
    </row>
    <row r="68" spans="1:3" x14ac:dyDescent="0.25">
      <c r="A68" s="88">
        <v>41</v>
      </c>
      <c r="B68" s="7" t="s">
        <v>369</v>
      </c>
      <c r="C68" s="85">
        <v>0.12</v>
      </c>
    </row>
    <row r="69" spans="1:3" x14ac:dyDescent="0.25">
      <c r="A69" s="88">
        <v>42</v>
      </c>
      <c r="B69" s="7" t="s">
        <v>370</v>
      </c>
      <c r="C69" s="85">
        <v>0.33</v>
      </c>
    </row>
    <row r="70" spans="1:3" x14ac:dyDescent="0.25">
      <c r="A70" s="88">
        <v>43</v>
      </c>
      <c r="B70" s="7" t="s">
        <v>370</v>
      </c>
      <c r="C70" s="85">
        <v>0.09</v>
      </c>
    </row>
    <row r="71" spans="1:3" x14ac:dyDescent="0.25">
      <c r="A71" s="88">
        <v>44</v>
      </c>
      <c r="B71" s="7" t="s">
        <v>355</v>
      </c>
      <c r="C71" s="85">
        <v>0.09</v>
      </c>
    </row>
    <row r="72" spans="1:3" x14ac:dyDescent="0.25">
      <c r="A72" s="88">
        <v>45</v>
      </c>
      <c r="B72" s="7" t="s">
        <v>371</v>
      </c>
      <c r="C72" s="85">
        <v>0.16</v>
      </c>
    </row>
    <row r="73" spans="1:3" x14ac:dyDescent="0.25">
      <c r="A73" s="88">
        <v>46</v>
      </c>
      <c r="B73" s="7" t="s">
        <v>372</v>
      </c>
      <c r="C73" s="85">
        <v>0.75</v>
      </c>
    </row>
    <row r="74" spans="1:3" x14ac:dyDescent="0.25">
      <c r="A74" s="88">
        <v>47</v>
      </c>
      <c r="B74" s="7" t="s">
        <v>373</v>
      </c>
      <c r="C74" s="17">
        <v>0.1</v>
      </c>
    </row>
    <row r="75" spans="1:3" x14ac:dyDescent="0.25">
      <c r="A75" s="88">
        <v>48</v>
      </c>
      <c r="B75" s="7" t="s">
        <v>374</v>
      </c>
      <c r="C75" s="85">
        <v>0.14000000000000001</v>
      </c>
    </row>
    <row r="76" spans="1:3" x14ac:dyDescent="0.25">
      <c r="A76" s="88">
        <v>49</v>
      </c>
      <c r="B76" s="7" t="s">
        <v>375</v>
      </c>
      <c r="C76" s="85">
        <v>0.15</v>
      </c>
    </row>
    <row r="77" spans="1:3" x14ac:dyDescent="0.25">
      <c r="A77" s="88">
        <v>50</v>
      </c>
      <c r="B77" s="7" t="s">
        <v>376</v>
      </c>
      <c r="C77" s="85">
        <v>0.06</v>
      </c>
    </row>
    <row r="78" spans="1:3" x14ac:dyDescent="0.25">
      <c r="A78" s="88">
        <v>51</v>
      </c>
      <c r="B78" s="7" t="s">
        <v>377</v>
      </c>
      <c r="C78" s="85">
        <v>0.31</v>
      </c>
    </row>
    <row r="79" spans="1:3" x14ac:dyDescent="0.25">
      <c r="A79" s="88">
        <v>52</v>
      </c>
      <c r="B79" s="7" t="s">
        <v>378</v>
      </c>
      <c r="C79" s="17">
        <v>0.1</v>
      </c>
    </row>
    <row r="80" spans="1:3" x14ac:dyDescent="0.25">
      <c r="A80" s="88">
        <v>53</v>
      </c>
      <c r="B80" s="7" t="s">
        <v>379</v>
      </c>
      <c r="C80" s="85">
        <v>0.11</v>
      </c>
    </row>
    <row r="81" spans="1:3" x14ac:dyDescent="0.25">
      <c r="A81" s="88">
        <v>54</v>
      </c>
      <c r="B81" s="7" t="s">
        <v>380</v>
      </c>
      <c r="C81" s="85">
        <v>0.19</v>
      </c>
    </row>
    <row r="82" spans="1:3" x14ac:dyDescent="0.25">
      <c r="A82" s="88">
        <v>55</v>
      </c>
      <c r="B82" s="7" t="s">
        <v>381</v>
      </c>
      <c r="C82" s="85">
        <v>0.16</v>
      </c>
    </row>
    <row r="83" spans="1:3" x14ac:dyDescent="0.25">
      <c r="A83" s="88">
        <v>56</v>
      </c>
      <c r="B83" s="7" t="s">
        <v>382</v>
      </c>
      <c r="C83" s="85">
        <v>0.05</v>
      </c>
    </row>
    <row r="84" spans="1:3" x14ac:dyDescent="0.25">
      <c r="A84" s="88">
        <v>57</v>
      </c>
      <c r="B84" s="7" t="s">
        <v>383</v>
      </c>
      <c r="C84" s="85">
        <v>0.09</v>
      </c>
    </row>
    <row r="85" spans="1:3" x14ac:dyDescent="0.25">
      <c r="A85" s="88">
        <v>58</v>
      </c>
      <c r="B85" s="7" t="s">
        <v>384</v>
      </c>
      <c r="C85" s="85">
        <v>0.08</v>
      </c>
    </row>
    <row r="86" spans="1:3" x14ac:dyDescent="0.25">
      <c r="A86" s="88">
        <v>59</v>
      </c>
      <c r="B86" s="7" t="s">
        <v>385</v>
      </c>
      <c r="C86" s="85">
        <v>0.15</v>
      </c>
    </row>
    <row r="87" spans="1:3" x14ac:dyDescent="0.25">
      <c r="A87" s="88">
        <v>60</v>
      </c>
      <c r="B87" s="7" t="s">
        <v>364</v>
      </c>
      <c r="C87" s="85">
        <v>0.15</v>
      </c>
    </row>
    <row r="88" spans="1:3" x14ac:dyDescent="0.25">
      <c r="A88" s="88">
        <v>61</v>
      </c>
      <c r="B88" s="7" t="s">
        <v>386</v>
      </c>
      <c r="C88" s="85">
        <v>0.15</v>
      </c>
    </row>
    <row r="89" spans="1:3" x14ac:dyDescent="0.25">
      <c r="A89" s="88">
        <v>62</v>
      </c>
      <c r="B89" s="7" t="s">
        <v>387</v>
      </c>
      <c r="C89" s="85">
        <v>0.05</v>
      </c>
    </row>
    <row r="90" spans="1:3" x14ac:dyDescent="0.25">
      <c r="A90" s="88">
        <v>63</v>
      </c>
      <c r="B90" s="7" t="s">
        <v>388</v>
      </c>
      <c r="C90" s="17">
        <v>0.3</v>
      </c>
    </row>
    <row r="91" spans="1:3" x14ac:dyDescent="0.25">
      <c r="A91" s="88">
        <v>64</v>
      </c>
      <c r="B91" s="7" t="s">
        <v>389</v>
      </c>
      <c r="C91" s="85">
        <v>0.19</v>
      </c>
    </row>
    <row r="92" spans="1:3" x14ac:dyDescent="0.25">
      <c r="A92" s="88">
        <v>65</v>
      </c>
      <c r="B92" s="7" t="s">
        <v>390</v>
      </c>
      <c r="C92" s="17">
        <v>0.1</v>
      </c>
    </row>
    <row r="93" spans="1:3" x14ac:dyDescent="0.25">
      <c r="A93" s="88">
        <v>66</v>
      </c>
      <c r="B93" s="7" t="s">
        <v>391</v>
      </c>
      <c r="C93" s="85">
        <v>0.19</v>
      </c>
    </row>
    <row r="94" spans="1:3" x14ac:dyDescent="0.25">
      <c r="A94" s="88">
        <v>67</v>
      </c>
      <c r="B94" s="7" t="s">
        <v>392</v>
      </c>
      <c r="C94" s="85">
        <v>0.03</v>
      </c>
    </row>
    <row r="95" spans="1:3" x14ac:dyDescent="0.25">
      <c r="A95" s="88">
        <v>68</v>
      </c>
      <c r="B95" s="7" t="s">
        <v>392</v>
      </c>
      <c r="C95" s="85">
        <v>0.04</v>
      </c>
    </row>
    <row r="96" spans="1:3" x14ac:dyDescent="0.25">
      <c r="A96" s="88">
        <v>69</v>
      </c>
      <c r="B96" s="7" t="s">
        <v>393</v>
      </c>
      <c r="C96" s="85">
        <v>0.08</v>
      </c>
    </row>
    <row r="97" spans="1:3" x14ac:dyDescent="0.25">
      <c r="A97" s="88">
        <v>70</v>
      </c>
      <c r="B97" s="7" t="s">
        <v>394</v>
      </c>
      <c r="C97" s="85">
        <v>0.09</v>
      </c>
    </row>
    <row r="98" spans="1:3" x14ac:dyDescent="0.25">
      <c r="A98" s="88">
        <v>71</v>
      </c>
      <c r="B98" s="7" t="s">
        <v>395</v>
      </c>
      <c r="C98" s="85">
        <v>0.04</v>
      </c>
    </row>
    <row r="99" spans="1:3" x14ac:dyDescent="0.25">
      <c r="A99" s="88">
        <v>72</v>
      </c>
      <c r="B99" s="7" t="s">
        <v>396</v>
      </c>
      <c r="C99" s="85">
        <v>0.13</v>
      </c>
    </row>
    <row r="100" spans="1:3" x14ac:dyDescent="0.25">
      <c r="A100" s="88">
        <v>73</v>
      </c>
      <c r="B100" s="7" t="s">
        <v>397</v>
      </c>
      <c r="C100" s="17">
        <v>0.2</v>
      </c>
    </row>
    <row r="101" spans="1:3" x14ac:dyDescent="0.25">
      <c r="A101" s="88">
        <v>74</v>
      </c>
      <c r="B101" s="7" t="s">
        <v>398</v>
      </c>
      <c r="C101" s="85">
        <v>0.59</v>
      </c>
    </row>
    <row r="102" spans="1:3" x14ac:dyDescent="0.25">
      <c r="A102" s="88">
        <v>75</v>
      </c>
      <c r="B102" s="7" t="s">
        <v>399</v>
      </c>
      <c r="C102" s="85">
        <v>0.09</v>
      </c>
    </row>
    <row r="103" spans="1:3" x14ac:dyDescent="0.25">
      <c r="A103" s="88">
        <v>76</v>
      </c>
      <c r="B103" s="7" t="s">
        <v>400</v>
      </c>
      <c r="C103" s="85">
        <v>7.0000000000000007E-2</v>
      </c>
    </row>
    <row r="104" spans="1:3" x14ac:dyDescent="0.25">
      <c r="A104" s="88">
        <v>77</v>
      </c>
      <c r="B104" s="7" t="s">
        <v>401</v>
      </c>
      <c r="C104" s="85">
        <v>0.05</v>
      </c>
    </row>
    <row r="105" spans="1:3" x14ac:dyDescent="0.25">
      <c r="A105" s="88">
        <v>78</v>
      </c>
      <c r="B105" s="7" t="s">
        <v>402</v>
      </c>
      <c r="C105" s="85">
        <v>0.05</v>
      </c>
    </row>
    <row r="106" spans="1:3" x14ac:dyDescent="0.25">
      <c r="A106" s="88">
        <v>79</v>
      </c>
      <c r="B106" s="7" t="s">
        <v>403</v>
      </c>
      <c r="C106" s="85">
        <v>0.14000000000000001</v>
      </c>
    </row>
    <row r="107" spans="1:3" x14ac:dyDescent="0.25">
      <c r="A107" s="88">
        <v>80</v>
      </c>
      <c r="B107" s="7" t="s">
        <v>404</v>
      </c>
      <c r="C107" s="85">
        <v>7.0000000000000007E-2</v>
      </c>
    </row>
    <row r="108" spans="1:3" x14ac:dyDescent="0.25">
      <c r="A108" s="88">
        <v>81</v>
      </c>
      <c r="B108" s="7" t="s">
        <v>405</v>
      </c>
      <c r="C108" s="85">
        <v>0.09</v>
      </c>
    </row>
    <row r="109" spans="1:3" x14ac:dyDescent="0.25">
      <c r="A109" s="88">
        <v>82</v>
      </c>
      <c r="B109" s="7" t="s">
        <v>406</v>
      </c>
      <c r="C109" s="17">
        <v>0.1</v>
      </c>
    </row>
    <row r="110" spans="1:3" x14ac:dyDescent="0.25">
      <c r="A110" s="88">
        <v>83</v>
      </c>
      <c r="B110" s="7" t="s">
        <v>407</v>
      </c>
      <c r="C110" s="85">
        <v>0.19</v>
      </c>
    </row>
    <row r="111" spans="1:3" x14ac:dyDescent="0.25">
      <c r="A111" s="88">
        <v>84</v>
      </c>
      <c r="B111" s="7" t="s">
        <v>408</v>
      </c>
      <c r="C111" s="17">
        <v>0.7</v>
      </c>
    </row>
    <row r="112" spans="1:3" x14ac:dyDescent="0.25">
      <c r="A112" s="88">
        <v>85</v>
      </c>
      <c r="B112" s="7" t="s">
        <v>409</v>
      </c>
      <c r="C112" s="85">
        <v>0.83</v>
      </c>
    </row>
    <row r="113" spans="1:3" x14ac:dyDescent="0.25">
      <c r="A113" s="88">
        <v>86</v>
      </c>
      <c r="B113" s="7" t="s">
        <v>410</v>
      </c>
      <c r="C113" s="17">
        <v>0.1</v>
      </c>
    </row>
    <row r="114" spans="1:3" x14ac:dyDescent="0.25">
      <c r="A114" s="88">
        <v>87</v>
      </c>
      <c r="B114" s="7" t="s">
        <v>411</v>
      </c>
      <c r="C114" s="17">
        <v>0.1</v>
      </c>
    </row>
    <row r="115" spans="1:3" x14ac:dyDescent="0.25">
      <c r="A115" s="88">
        <v>88</v>
      </c>
      <c r="B115" s="7" t="s">
        <v>412</v>
      </c>
      <c r="C115" s="85">
        <v>0.15</v>
      </c>
    </row>
    <row r="116" spans="1:3" x14ac:dyDescent="0.25">
      <c r="A116" s="88">
        <v>89</v>
      </c>
      <c r="B116" s="7" t="s">
        <v>399</v>
      </c>
      <c r="C116" s="85">
        <v>0.05</v>
      </c>
    </row>
    <row r="117" spans="1:3" x14ac:dyDescent="0.25">
      <c r="A117" s="88">
        <v>90</v>
      </c>
      <c r="B117" s="7" t="s">
        <v>413</v>
      </c>
      <c r="C117" s="85">
        <v>0.09</v>
      </c>
    </row>
    <row r="118" spans="1:3" x14ac:dyDescent="0.25">
      <c r="A118" s="88">
        <v>92</v>
      </c>
      <c r="B118" s="7" t="s">
        <v>414</v>
      </c>
      <c r="C118" s="85">
        <v>0.09</v>
      </c>
    </row>
    <row r="119" spans="1:3" x14ac:dyDescent="0.25">
      <c r="A119" s="88">
        <v>93</v>
      </c>
      <c r="B119" s="7" t="s">
        <v>415</v>
      </c>
      <c r="C119" s="85">
        <v>0.19</v>
      </c>
    </row>
    <row r="120" spans="1:3" x14ac:dyDescent="0.25">
      <c r="A120" s="88">
        <v>94</v>
      </c>
      <c r="B120" s="7" t="s">
        <v>416</v>
      </c>
      <c r="C120" s="85">
        <v>0.09</v>
      </c>
    </row>
    <row r="121" spans="1:3" x14ac:dyDescent="0.25">
      <c r="A121" s="88">
        <v>95</v>
      </c>
      <c r="B121" s="7" t="s">
        <v>417</v>
      </c>
      <c r="C121" s="17">
        <v>0.1</v>
      </c>
    </row>
    <row r="122" spans="1:3" x14ac:dyDescent="0.25">
      <c r="A122" s="88">
        <v>96</v>
      </c>
      <c r="B122" s="7" t="s">
        <v>418</v>
      </c>
      <c r="C122" s="85">
        <v>0.06</v>
      </c>
    </row>
    <row r="123" spans="1:3" x14ac:dyDescent="0.25">
      <c r="A123" s="88">
        <v>97</v>
      </c>
      <c r="B123" s="7" t="s">
        <v>419</v>
      </c>
      <c r="C123" s="85">
        <v>0.59</v>
      </c>
    </row>
    <row r="124" spans="1:3" x14ac:dyDescent="0.25">
      <c r="A124" s="88">
        <v>98</v>
      </c>
      <c r="B124" s="7" t="s">
        <v>420</v>
      </c>
      <c r="C124" s="85">
        <v>1.1499999999999999</v>
      </c>
    </row>
    <row r="125" spans="1:3" x14ac:dyDescent="0.25">
      <c r="A125" s="88">
        <v>99</v>
      </c>
      <c r="B125" s="7" t="s">
        <v>421</v>
      </c>
      <c r="C125" s="85">
        <v>1.25</v>
      </c>
    </row>
    <row r="126" spans="1:3" x14ac:dyDescent="0.25">
      <c r="A126" s="88">
        <v>100</v>
      </c>
      <c r="B126" s="7" t="s">
        <v>422</v>
      </c>
      <c r="C126" s="85">
        <v>1.88</v>
      </c>
    </row>
    <row r="127" spans="1:3" x14ac:dyDescent="0.25">
      <c r="A127" s="88">
        <v>101</v>
      </c>
      <c r="B127" s="7" t="s">
        <v>423</v>
      </c>
      <c r="C127" s="17">
        <v>3.7</v>
      </c>
    </row>
    <row r="128" spans="1:3" x14ac:dyDescent="0.25">
      <c r="A128" s="88">
        <v>102</v>
      </c>
      <c r="B128" s="7" t="s">
        <v>424</v>
      </c>
      <c r="C128" s="85">
        <v>1.63</v>
      </c>
    </row>
    <row r="129" spans="1:3" x14ac:dyDescent="0.25">
      <c r="A129" s="88">
        <v>103</v>
      </c>
      <c r="B129" s="7" t="s">
        <v>425</v>
      </c>
      <c r="C129" s="85">
        <v>3.25</v>
      </c>
    </row>
    <row r="130" spans="1:3" x14ac:dyDescent="0.25">
      <c r="A130" s="88">
        <v>104</v>
      </c>
      <c r="B130" s="7" t="s">
        <v>426</v>
      </c>
      <c r="C130" s="85">
        <v>1.38</v>
      </c>
    </row>
    <row r="131" spans="1:3" x14ac:dyDescent="0.25">
      <c r="A131" s="88">
        <v>105</v>
      </c>
      <c r="B131" s="7" t="s">
        <v>427</v>
      </c>
      <c r="C131" s="85">
        <v>2.13</v>
      </c>
    </row>
    <row r="132" spans="1:3" x14ac:dyDescent="0.25">
      <c r="A132" s="88">
        <v>106</v>
      </c>
      <c r="B132" s="7" t="s">
        <v>428</v>
      </c>
      <c r="C132" s="85">
        <v>1.66</v>
      </c>
    </row>
    <row r="133" spans="1:3" x14ac:dyDescent="0.25">
      <c r="A133" s="88">
        <v>107</v>
      </c>
      <c r="B133" s="7" t="s">
        <v>429</v>
      </c>
      <c r="C133" s="85">
        <v>3.88</v>
      </c>
    </row>
    <row r="134" spans="1:3" x14ac:dyDescent="0.25">
      <c r="A134" s="88">
        <v>108</v>
      </c>
      <c r="B134" s="7" t="s">
        <v>430</v>
      </c>
      <c r="C134" s="85">
        <v>1.81</v>
      </c>
    </row>
    <row r="135" spans="1:3" x14ac:dyDescent="0.25">
      <c r="A135" s="88">
        <v>109</v>
      </c>
      <c r="B135" s="7" t="s">
        <v>431</v>
      </c>
      <c r="C135" s="85">
        <v>0.97</v>
      </c>
    </row>
    <row r="136" spans="1:3" x14ac:dyDescent="0.25">
      <c r="A136" s="88">
        <v>110</v>
      </c>
      <c r="B136" s="7" t="s">
        <v>432</v>
      </c>
      <c r="C136" s="85">
        <v>0.75</v>
      </c>
    </row>
    <row r="137" spans="1:3" x14ac:dyDescent="0.25">
      <c r="A137" s="88">
        <v>111</v>
      </c>
      <c r="B137" s="7" t="s">
        <v>433</v>
      </c>
      <c r="C137" s="85">
        <v>2.4500000000000002</v>
      </c>
    </row>
    <row r="138" spans="1:3" x14ac:dyDescent="0.25">
      <c r="A138" s="88">
        <v>112</v>
      </c>
      <c r="B138" s="7" t="s">
        <v>434</v>
      </c>
      <c r="C138" s="85">
        <v>1.64</v>
      </c>
    </row>
    <row r="139" spans="1:3" x14ac:dyDescent="0.25">
      <c r="A139" s="88">
        <v>113</v>
      </c>
      <c r="B139" s="7" t="s">
        <v>435</v>
      </c>
      <c r="C139" s="85">
        <v>2.31</v>
      </c>
    </row>
    <row r="140" spans="1:3" x14ac:dyDescent="0.25">
      <c r="A140" s="88">
        <v>114</v>
      </c>
      <c r="B140" s="7" t="s">
        <v>436</v>
      </c>
      <c r="C140" s="85">
        <v>6.88</v>
      </c>
    </row>
    <row r="141" spans="1:3" x14ac:dyDescent="0.25">
      <c r="A141" s="88">
        <v>115</v>
      </c>
      <c r="B141" s="7" t="s">
        <v>437</v>
      </c>
      <c r="C141" s="17">
        <v>2.5</v>
      </c>
    </row>
    <row r="142" spans="1:3" x14ac:dyDescent="0.25">
      <c r="A142" s="88">
        <v>116</v>
      </c>
      <c r="B142" s="7" t="s">
        <v>438</v>
      </c>
      <c r="C142" s="85">
        <v>1.63</v>
      </c>
    </row>
    <row r="143" spans="1:3" x14ac:dyDescent="0.25">
      <c r="A143" s="88">
        <v>117</v>
      </c>
      <c r="B143" s="7" t="s">
        <v>439</v>
      </c>
      <c r="C143" s="85">
        <v>2.13</v>
      </c>
    </row>
    <row r="144" spans="1:3" x14ac:dyDescent="0.25">
      <c r="A144" s="88">
        <v>118</v>
      </c>
      <c r="B144" s="7" t="s">
        <v>440</v>
      </c>
      <c r="C144" s="85">
        <v>1.63</v>
      </c>
    </row>
    <row r="145" spans="1:3" x14ac:dyDescent="0.25">
      <c r="A145" s="88">
        <v>119</v>
      </c>
      <c r="B145" s="7" t="s">
        <v>441</v>
      </c>
      <c r="C145" s="85">
        <v>1.81</v>
      </c>
    </row>
    <row r="146" spans="1:3" x14ac:dyDescent="0.25">
      <c r="A146" s="88">
        <v>120</v>
      </c>
      <c r="B146" s="7" t="s">
        <v>442</v>
      </c>
      <c r="C146" s="85">
        <v>0.69</v>
      </c>
    </row>
    <row r="147" spans="1:3" x14ac:dyDescent="0.25">
      <c r="A147" s="88">
        <v>121</v>
      </c>
      <c r="B147" s="7" t="s">
        <v>443</v>
      </c>
      <c r="C147" s="85">
        <v>2.75</v>
      </c>
    </row>
    <row r="148" spans="1:3" x14ac:dyDescent="0.25">
      <c r="A148" s="88">
        <v>122</v>
      </c>
      <c r="B148" s="7" t="s">
        <v>444</v>
      </c>
      <c r="C148" s="85">
        <v>3.75</v>
      </c>
    </row>
    <row r="149" spans="1:3" x14ac:dyDescent="0.25">
      <c r="A149" s="88">
        <v>123</v>
      </c>
      <c r="B149" s="7" t="s">
        <v>445</v>
      </c>
      <c r="C149" s="85">
        <v>1.1299999999999999</v>
      </c>
    </row>
    <row r="150" spans="1:3" x14ac:dyDescent="0.25">
      <c r="A150" s="88">
        <v>124</v>
      </c>
      <c r="B150" s="7" t="s">
        <v>446</v>
      </c>
      <c r="C150" s="85">
        <v>2.88</v>
      </c>
    </row>
    <row r="151" spans="1:3" x14ac:dyDescent="0.25">
      <c r="A151" s="88">
        <v>125</v>
      </c>
      <c r="B151" s="7" t="s">
        <v>447</v>
      </c>
      <c r="C151" s="85">
        <v>1.56</v>
      </c>
    </row>
    <row r="152" spans="1:3" x14ac:dyDescent="0.25">
      <c r="A152" s="88">
        <v>126</v>
      </c>
      <c r="B152" s="7" t="s">
        <v>448</v>
      </c>
      <c r="C152" s="85">
        <v>3.13</v>
      </c>
    </row>
    <row r="153" spans="1:3" x14ac:dyDescent="0.25">
      <c r="A153" s="88">
        <v>127</v>
      </c>
      <c r="B153" s="7" t="s">
        <v>449</v>
      </c>
      <c r="C153" s="85">
        <v>2.88</v>
      </c>
    </row>
    <row r="154" spans="1:3" x14ac:dyDescent="0.25">
      <c r="A154" s="88">
        <v>128</v>
      </c>
      <c r="B154" s="7" t="s">
        <v>450</v>
      </c>
      <c r="C154" s="85">
        <v>1.63</v>
      </c>
    </row>
    <row r="155" spans="1:3" x14ac:dyDescent="0.25">
      <c r="A155" s="88">
        <v>129</v>
      </c>
      <c r="B155" s="7" t="s">
        <v>451</v>
      </c>
      <c r="C155" s="85">
        <v>2.56</v>
      </c>
    </row>
    <row r="156" spans="1:3" x14ac:dyDescent="0.25">
      <c r="A156" s="88">
        <v>130</v>
      </c>
      <c r="B156" s="7" t="s">
        <v>452</v>
      </c>
      <c r="C156" s="85">
        <v>7.11</v>
      </c>
    </row>
    <row r="157" spans="1:3" x14ac:dyDescent="0.25">
      <c r="A157" s="88">
        <v>131</v>
      </c>
      <c r="B157" s="7" t="s">
        <v>453</v>
      </c>
      <c r="C157" s="85">
        <v>1.53</v>
      </c>
    </row>
    <row r="158" spans="1:3" x14ac:dyDescent="0.25">
      <c r="A158" s="88">
        <v>133</v>
      </c>
      <c r="B158" s="7" t="s">
        <v>454</v>
      </c>
      <c r="C158" s="17">
        <v>1.5</v>
      </c>
    </row>
    <row r="159" spans="1:3" x14ac:dyDescent="0.25">
      <c r="A159" s="88">
        <v>134</v>
      </c>
      <c r="B159" s="7" t="s">
        <v>455</v>
      </c>
      <c r="C159" s="17">
        <v>2.5</v>
      </c>
    </row>
    <row r="160" spans="1:3" x14ac:dyDescent="0.25">
      <c r="A160" s="88">
        <v>135</v>
      </c>
      <c r="B160" s="7" t="s">
        <v>456</v>
      </c>
      <c r="C160" s="85">
        <v>1.25</v>
      </c>
    </row>
    <row r="161" spans="1:3" x14ac:dyDescent="0.25">
      <c r="A161" s="88">
        <v>136</v>
      </c>
      <c r="B161" s="7" t="s">
        <v>457</v>
      </c>
      <c r="C161" s="17">
        <v>2</v>
      </c>
    </row>
    <row r="162" spans="1:3" x14ac:dyDescent="0.25">
      <c r="A162" s="88">
        <v>137</v>
      </c>
      <c r="B162" s="7" t="s">
        <v>458</v>
      </c>
      <c r="C162" s="17">
        <v>1</v>
      </c>
    </row>
    <row r="163" spans="1:3" x14ac:dyDescent="0.25">
      <c r="A163" s="88">
        <v>137</v>
      </c>
      <c r="B163" s="7" t="s">
        <v>459</v>
      </c>
      <c r="C163" s="17">
        <v>2</v>
      </c>
    </row>
    <row r="164" spans="1:3" x14ac:dyDescent="0.25">
      <c r="A164" s="88">
        <v>138</v>
      </c>
      <c r="B164" s="7" t="s">
        <v>460</v>
      </c>
      <c r="C164" s="85">
        <v>1.25</v>
      </c>
    </row>
    <row r="165" spans="1:3" x14ac:dyDescent="0.25">
      <c r="A165" s="88">
        <v>139</v>
      </c>
      <c r="B165" s="7" t="s">
        <v>461</v>
      </c>
      <c r="C165" s="85">
        <v>35.5</v>
      </c>
    </row>
    <row r="166" spans="1:3" x14ac:dyDescent="0.25">
      <c r="A166" s="88">
        <v>140</v>
      </c>
      <c r="B166" s="7" t="s">
        <v>462</v>
      </c>
      <c r="C166" s="17">
        <v>3</v>
      </c>
    </row>
    <row r="167" spans="1:3" x14ac:dyDescent="0.25">
      <c r="A167" s="88">
        <v>141</v>
      </c>
      <c r="B167" s="7" t="s">
        <v>463</v>
      </c>
      <c r="C167" s="17">
        <v>2</v>
      </c>
    </row>
    <row r="168" spans="1:3" x14ac:dyDescent="0.25">
      <c r="A168" s="88">
        <v>142</v>
      </c>
      <c r="B168" s="7" t="s">
        <v>464</v>
      </c>
      <c r="C168" s="17">
        <v>0.5</v>
      </c>
    </row>
    <row r="169" spans="1:3" x14ac:dyDescent="0.25">
      <c r="A169" s="88">
        <v>143</v>
      </c>
      <c r="B169" s="7" t="s">
        <v>465</v>
      </c>
      <c r="C169" s="17">
        <v>2.5</v>
      </c>
    </row>
    <row r="170" spans="1:3" x14ac:dyDescent="0.25">
      <c r="A170" s="88">
        <v>144</v>
      </c>
      <c r="B170" s="7" t="s">
        <v>466</v>
      </c>
      <c r="C170" s="17">
        <v>2</v>
      </c>
    </row>
    <row r="171" spans="1:3" x14ac:dyDescent="0.25">
      <c r="A171" s="88">
        <v>145</v>
      </c>
      <c r="B171" s="7" t="s">
        <v>467</v>
      </c>
      <c r="C171" s="17">
        <v>1</v>
      </c>
    </row>
    <row r="172" spans="1:3" x14ac:dyDescent="0.25">
      <c r="A172" s="88">
        <v>146</v>
      </c>
      <c r="B172" s="7" t="s">
        <v>468</v>
      </c>
      <c r="C172" s="17">
        <v>2.5</v>
      </c>
    </row>
    <row r="173" spans="1:3" x14ac:dyDescent="0.25">
      <c r="A173" s="88">
        <v>147</v>
      </c>
      <c r="B173" s="7" t="s">
        <v>469</v>
      </c>
      <c r="C173" s="17">
        <v>2</v>
      </c>
    </row>
    <row r="174" spans="1:3" x14ac:dyDescent="0.25">
      <c r="A174" s="88">
        <v>148</v>
      </c>
      <c r="B174" s="7" t="s">
        <v>470</v>
      </c>
      <c r="C174" s="17">
        <v>1.5</v>
      </c>
    </row>
    <row r="175" spans="1:3" x14ac:dyDescent="0.25">
      <c r="A175" s="88">
        <v>149</v>
      </c>
      <c r="B175" s="7" t="s">
        <v>471</v>
      </c>
      <c r="C175" s="85">
        <v>0.75</v>
      </c>
    </row>
    <row r="176" spans="1:3" x14ac:dyDescent="0.25">
      <c r="A176" s="88">
        <v>150</v>
      </c>
      <c r="B176" s="7" t="s">
        <v>472</v>
      </c>
      <c r="C176" s="17">
        <v>1.5</v>
      </c>
    </row>
    <row r="177" spans="1:3" x14ac:dyDescent="0.25">
      <c r="A177" s="88">
        <v>151</v>
      </c>
      <c r="B177" s="7" t="s">
        <v>473</v>
      </c>
      <c r="C177" s="17">
        <v>2</v>
      </c>
    </row>
    <row r="178" spans="1:3" x14ac:dyDescent="0.25">
      <c r="A178" s="88">
        <v>152</v>
      </c>
      <c r="B178" s="7" t="s">
        <v>474</v>
      </c>
      <c r="C178" s="17">
        <v>2.5</v>
      </c>
    </row>
    <row r="179" spans="1:3" x14ac:dyDescent="0.25">
      <c r="A179" s="88">
        <v>153</v>
      </c>
      <c r="B179" s="7" t="s">
        <v>475</v>
      </c>
      <c r="C179" s="17">
        <v>1</v>
      </c>
    </row>
    <row r="180" spans="1:3" x14ac:dyDescent="0.25">
      <c r="A180" s="88">
        <v>154</v>
      </c>
      <c r="B180" s="7" t="s">
        <v>476</v>
      </c>
      <c r="C180" s="85">
        <v>5.13</v>
      </c>
    </row>
    <row r="181" spans="1:3" x14ac:dyDescent="0.25">
      <c r="A181" s="88">
        <v>155</v>
      </c>
      <c r="B181" s="7" t="s">
        <v>477</v>
      </c>
      <c r="C181" s="17">
        <v>4</v>
      </c>
    </row>
    <row r="182" spans="1:3" x14ac:dyDescent="0.25">
      <c r="A182" s="88">
        <v>156</v>
      </c>
      <c r="B182" s="7" t="s">
        <v>478</v>
      </c>
      <c r="C182" s="17">
        <v>1</v>
      </c>
    </row>
    <row r="183" spans="1:3" x14ac:dyDescent="0.25">
      <c r="A183" s="88">
        <v>157</v>
      </c>
      <c r="B183" s="7" t="s">
        <v>479</v>
      </c>
      <c r="C183" s="17">
        <v>1.5</v>
      </c>
    </row>
    <row r="184" spans="1:3" x14ac:dyDescent="0.25">
      <c r="A184" s="88">
        <v>158</v>
      </c>
      <c r="B184" s="7" t="s">
        <v>480</v>
      </c>
      <c r="C184" s="17">
        <v>1.5</v>
      </c>
    </row>
    <row r="185" spans="1:3" x14ac:dyDescent="0.25">
      <c r="A185" s="88">
        <v>159</v>
      </c>
      <c r="B185" s="7" t="s">
        <v>481</v>
      </c>
      <c r="C185" s="17">
        <v>1.5</v>
      </c>
    </row>
    <row r="186" spans="1:3" x14ac:dyDescent="0.25">
      <c r="A186" s="88">
        <v>160</v>
      </c>
      <c r="B186" s="7" t="s">
        <v>482</v>
      </c>
      <c r="C186" s="17">
        <v>3</v>
      </c>
    </row>
    <row r="187" spans="1:3" x14ac:dyDescent="0.25">
      <c r="A187" s="88">
        <v>161</v>
      </c>
      <c r="B187" s="7" t="s">
        <v>483</v>
      </c>
      <c r="C187" s="17">
        <v>6.5</v>
      </c>
    </row>
    <row r="188" spans="1:3" x14ac:dyDescent="0.25">
      <c r="A188" s="88">
        <v>162</v>
      </c>
      <c r="B188" s="7" t="s">
        <v>484</v>
      </c>
      <c r="C188" s="17">
        <v>3</v>
      </c>
    </row>
    <row r="189" spans="1:3" x14ac:dyDescent="0.25">
      <c r="A189" s="88">
        <v>163</v>
      </c>
      <c r="B189" s="7" t="s">
        <v>485</v>
      </c>
      <c r="C189" s="17">
        <v>3.5</v>
      </c>
    </row>
    <row r="190" spans="1:3" x14ac:dyDescent="0.25">
      <c r="A190" s="88">
        <v>164</v>
      </c>
      <c r="B190" s="7" t="s">
        <v>486</v>
      </c>
      <c r="C190" s="17">
        <v>3.5</v>
      </c>
    </row>
    <row r="191" spans="1:3" x14ac:dyDescent="0.25">
      <c r="A191" s="88">
        <v>165</v>
      </c>
      <c r="B191" s="7" t="s">
        <v>487</v>
      </c>
      <c r="C191" s="85">
        <v>1.25</v>
      </c>
    </row>
    <row r="192" spans="1:3" x14ac:dyDescent="0.25">
      <c r="A192" s="88">
        <v>166</v>
      </c>
      <c r="B192" s="7" t="s">
        <v>488</v>
      </c>
      <c r="C192" s="17">
        <v>1.5</v>
      </c>
    </row>
    <row r="193" spans="1:3" x14ac:dyDescent="0.25">
      <c r="A193" s="88">
        <v>167</v>
      </c>
      <c r="B193" s="7" t="s">
        <v>489</v>
      </c>
      <c r="C193" s="17">
        <v>3</v>
      </c>
    </row>
    <row r="194" spans="1:3" x14ac:dyDescent="0.25">
      <c r="A194" s="88">
        <v>168</v>
      </c>
      <c r="B194" s="7" t="s">
        <v>490</v>
      </c>
      <c r="C194" s="17">
        <v>1.5</v>
      </c>
    </row>
    <row r="195" spans="1:3" x14ac:dyDescent="0.25">
      <c r="A195" s="88">
        <v>169</v>
      </c>
      <c r="B195" s="7" t="s">
        <v>491</v>
      </c>
      <c r="C195" s="17">
        <v>5</v>
      </c>
    </row>
    <row r="196" spans="1:3" x14ac:dyDescent="0.25">
      <c r="A196" s="88">
        <v>170</v>
      </c>
      <c r="B196" s="7" t="s">
        <v>492</v>
      </c>
      <c r="C196" s="17">
        <v>2</v>
      </c>
    </row>
    <row r="197" spans="1:3" x14ac:dyDescent="0.25">
      <c r="A197" s="88"/>
      <c r="B197" s="89" t="s">
        <v>2</v>
      </c>
      <c r="C197" s="92">
        <f>SUM(C29:C196)</f>
        <v>219.93</v>
      </c>
    </row>
  </sheetData>
  <mergeCells count="17">
    <mergeCell ref="A27:A28"/>
    <mergeCell ref="A11:A12"/>
    <mergeCell ref="C19:C20"/>
    <mergeCell ref="B27:B28"/>
    <mergeCell ref="C27:C28"/>
    <mergeCell ref="B19:B20"/>
    <mergeCell ref="A1:C1"/>
    <mergeCell ref="A2:C2"/>
    <mergeCell ref="A3:A4"/>
    <mergeCell ref="B3:B4"/>
    <mergeCell ref="C3:C4"/>
    <mergeCell ref="A10:C10"/>
    <mergeCell ref="A18:C18"/>
    <mergeCell ref="A26:C26"/>
    <mergeCell ref="B11:B12"/>
    <mergeCell ref="C11:C12"/>
    <mergeCell ref="A19:A20"/>
  </mergeCells>
  <pageMargins left="0.7" right="0.7" top="0.75" bottom="0.75" header="0.3" footer="0.3"/>
  <pageSetup paperSize="9" orientation="portrait" verticalDpi="18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A9"/>
  <sheetViews>
    <sheetView zoomScaleNormal="100" workbookViewId="0">
      <selection sqref="A1:AA12"/>
    </sheetView>
  </sheetViews>
  <sheetFormatPr defaultColWidth="9.140625" defaultRowHeight="15" x14ac:dyDescent="0.25"/>
  <cols>
    <col min="1" max="1" width="3.42578125" style="32" customWidth="1"/>
    <col min="2" max="2" width="5.7109375" style="32" customWidth="1"/>
    <col min="3" max="3" width="11.28515625" style="32" customWidth="1"/>
    <col min="4" max="4" width="4" style="32" customWidth="1"/>
    <col min="5" max="13" width="4.28515625" style="32" customWidth="1"/>
    <col min="14" max="14" width="2.85546875" style="32" customWidth="1"/>
    <col min="15" max="15" width="3.140625" style="32" customWidth="1"/>
    <col min="16" max="16" width="5.7109375" style="32" customWidth="1"/>
    <col min="17" max="17" width="6.28515625" style="32" customWidth="1"/>
    <col min="18" max="18" width="5.42578125" style="32" customWidth="1"/>
    <col min="19" max="19" width="5.28515625" style="32" customWidth="1"/>
    <col min="20" max="20" width="5" style="32" customWidth="1"/>
    <col min="21" max="21" width="5.140625" style="32" customWidth="1"/>
    <col min="22" max="22" width="4.7109375" style="32" customWidth="1"/>
    <col min="23" max="24" width="3.5703125" style="32" customWidth="1"/>
    <col min="25" max="25" width="6.85546875" style="32" customWidth="1"/>
    <col min="26" max="26" width="5.7109375" style="32" customWidth="1"/>
    <col min="27" max="27" width="3.140625" style="32" customWidth="1"/>
    <col min="28" max="16384" width="9.140625" style="32"/>
  </cols>
  <sheetData>
    <row r="1" spans="1:27" ht="18.75" x14ac:dyDescent="0.3">
      <c r="A1" s="405" t="s">
        <v>114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</row>
    <row r="2" spans="1:27" ht="18.75" customHeight="1" x14ac:dyDescent="0.25">
      <c r="A2" s="497" t="s">
        <v>125</v>
      </c>
      <c r="B2" s="497"/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497"/>
      <c r="N2" s="497"/>
      <c r="O2" s="497"/>
      <c r="P2" s="497"/>
      <c r="Q2" s="497"/>
      <c r="R2" s="497"/>
      <c r="S2" s="497"/>
      <c r="T2" s="497"/>
      <c r="U2" s="497"/>
      <c r="V2" s="497"/>
      <c r="W2" s="497"/>
      <c r="X2" s="497"/>
      <c r="Y2" s="497"/>
      <c r="Z2" s="497"/>
      <c r="AA2" s="497"/>
    </row>
    <row r="3" spans="1:27" ht="13.5" customHeight="1" x14ac:dyDescent="0.25">
      <c r="A3" s="498" t="s">
        <v>71</v>
      </c>
      <c r="B3" s="498" t="s">
        <v>10</v>
      </c>
      <c r="C3" s="498" t="s">
        <v>1</v>
      </c>
      <c r="D3" s="175"/>
      <c r="E3" s="492" t="s">
        <v>123</v>
      </c>
      <c r="F3" s="492"/>
      <c r="G3" s="492"/>
      <c r="H3" s="492"/>
      <c r="I3" s="492"/>
      <c r="J3" s="492"/>
      <c r="K3" s="492"/>
      <c r="L3" s="492"/>
      <c r="M3" s="492"/>
      <c r="N3" s="492"/>
      <c r="O3" s="492"/>
      <c r="P3" s="492" t="s">
        <v>124</v>
      </c>
      <c r="Q3" s="492"/>
      <c r="R3" s="492"/>
      <c r="S3" s="492"/>
      <c r="T3" s="492"/>
      <c r="U3" s="492"/>
      <c r="V3" s="492"/>
      <c r="W3" s="492"/>
      <c r="X3" s="492"/>
      <c r="Y3" s="492"/>
      <c r="Z3" s="492"/>
      <c r="AA3" s="492"/>
    </row>
    <row r="4" spans="1:27" ht="15" customHeight="1" x14ac:dyDescent="0.25">
      <c r="A4" s="498"/>
      <c r="B4" s="498"/>
      <c r="C4" s="498"/>
      <c r="D4" s="488" t="s">
        <v>266</v>
      </c>
      <c r="E4" s="493" t="s">
        <v>115</v>
      </c>
      <c r="F4" s="495" t="s">
        <v>656</v>
      </c>
      <c r="G4" s="490" t="s">
        <v>267</v>
      </c>
      <c r="H4" s="490" t="s">
        <v>268</v>
      </c>
      <c r="I4" s="490" t="s">
        <v>116</v>
      </c>
      <c r="J4" s="490" t="s">
        <v>117</v>
      </c>
      <c r="K4" s="490" t="s">
        <v>118</v>
      </c>
      <c r="L4" s="490" t="s">
        <v>119</v>
      </c>
      <c r="M4" s="490" t="s">
        <v>120</v>
      </c>
      <c r="N4" s="490" t="s">
        <v>121</v>
      </c>
      <c r="O4" s="490" t="s">
        <v>122</v>
      </c>
      <c r="P4" s="488" t="s">
        <v>266</v>
      </c>
      <c r="Q4" s="493" t="s">
        <v>115</v>
      </c>
      <c r="R4" s="495" t="s">
        <v>656</v>
      </c>
      <c r="S4" s="490" t="s">
        <v>267</v>
      </c>
      <c r="T4" s="490" t="s">
        <v>268</v>
      </c>
      <c r="U4" s="490" t="s">
        <v>116</v>
      </c>
      <c r="V4" s="490" t="s">
        <v>117</v>
      </c>
      <c r="W4" s="490" t="s">
        <v>118</v>
      </c>
      <c r="X4" s="490" t="s">
        <v>119</v>
      </c>
      <c r="Y4" s="490" t="s">
        <v>120</v>
      </c>
      <c r="Z4" s="490" t="s">
        <v>121</v>
      </c>
      <c r="AA4" s="490" t="s">
        <v>122</v>
      </c>
    </row>
    <row r="5" spans="1:27" ht="44.25" customHeight="1" x14ac:dyDescent="0.25">
      <c r="A5" s="498"/>
      <c r="B5" s="498"/>
      <c r="C5" s="498"/>
      <c r="D5" s="489"/>
      <c r="E5" s="494"/>
      <c r="F5" s="496"/>
      <c r="G5" s="491"/>
      <c r="H5" s="491"/>
      <c r="I5" s="491"/>
      <c r="J5" s="491"/>
      <c r="K5" s="491"/>
      <c r="L5" s="491"/>
      <c r="M5" s="491"/>
      <c r="N5" s="491"/>
      <c r="O5" s="491"/>
      <c r="P5" s="489"/>
      <c r="Q5" s="494"/>
      <c r="R5" s="496"/>
      <c r="S5" s="491"/>
      <c r="T5" s="491"/>
      <c r="U5" s="491"/>
      <c r="V5" s="491"/>
      <c r="W5" s="491"/>
      <c r="X5" s="491"/>
      <c r="Y5" s="491"/>
      <c r="Z5" s="491"/>
      <c r="AA5" s="491"/>
    </row>
    <row r="6" spans="1:27" ht="34.5" customHeight="1" x14ac:dyDescent="0.25">
      <c r="A6" s="174">
        <v>1</v>
      </c>
      <c r="B6" s="191">
        <v>1157</v>
      </c>
      <c r="C6" s="269" t="s">
        <v>5</v>
      </c>
      <c r="D6" s="270">
        <v>4</v>
      </c>
      <c r="E6" s="219">
        <v>30</v>
      </c>
      <c r="F6" s="219">
        <v>1</v>
      </c>
      <c r="G6" s="219"/>
      <c r="H6" s="219">
        <v>5</v>
      </c>
      <c r="I6" s="219">
        <v>3</v>
      </c>
      <c r="J6" s="219">
        <v>6</v>
      </c>
      <c r="K6" s="219"/>
      <c r="L6" s="219">
        <v>4</v>
      </c>
      <c r="M6" s="219">
        <v>6</v>
      </c>
      <c r="N6" s="219"/>
      <c r="O6" s="219"/>
      <c r="P6" s="219">
        <v>220</v>
      </c>
      <c r="Q6" s="219">
        <v>280</v>
      </c>
      <c r="R6" s="219">
        <v>13</v>
      </c>
      <c r="S6" s="219"/>
      <c r="T6" s="219">
        <v>1</v>
      </c>
      <c r="U6" s="219">
        <v>25</v>
      </c>
      <c r="V6" s="219">
        <v>6</v>
      </c>
      <c r="W6" s="219"/>
      <c r="X6" s="219"/>
      <c r="Y6" s="219">
        <v>200</v>
      </c>
      <c r="Z6" s="219">
        <v>12</v>
      </c>
      <c r="AA6" s="219"/>
    </row>
    <row r="7" spans="1:27" ht="24" customHeight="1" x14ac:dyDescent="0.25">
      <c r="A7" s="174">
        <v>2</v>
      </c>
      <c r="B7" s="191">
        <v>1158</v>
      </c>
      <c r="C7" s="269" t="s">
        <v>6</v>
      </c>
      <c r="D7" s="270"/>
      <c r="E7" s="219"/>
      <c r="F7" s="219"/>
      <c r="G7" s="219"/>
      <c r="H7" s="219"/>
      <c r="I7" s="219">
        <v>5</v>
      </c>
      <c r="J7" s="219">
        <v>4</v>
      </c>
      <c r="K7" s="219">
        <v>2</v>
      </c>
      <c r="L7" s="219"/>
      <c r="M7" s="219"/>
      <c r="N7" s="219"/>
      <c r="O7" s="219"/>
      <c r="P7" s="219">
        <v>245</v>
      </c>
      <c r="Q7" s="219">
        <v>210</v>
      </c>
      <c r="R7" s="219">
        <v>30</v>
      </c>
      <c r="S7" s="219">
        <v>2</v>
      </c>
      <c r="T7" s="219">
        <v>4</v>
      </c>
      <c r="U7" s="219">
        <v>68</v>
      </c>
      <c r="V7" s="219">
        <v>2</v>
      </c>
      <c r="W7" s="219">
        <v>5</v>
      </c>
      <c r="X7" s="219">
        <v>6</v>
      </c>
      <c r="Y7" s="219">
        <v>75</v>
      </c>
      <c r="Z7" s="219">
        <v>2</v>
      </c>
      <c r="AA7" s="219"/>
    </row>
    <row r="8" spans="1:27" ht="28.5" customHeight="1" x14ac:dyDescent="0.25">
      <c r="A8" s="174">
        <v>3</v>
      </c>
      <c r="B8" s="191">
        <v>1159</v>
      </c>
      <c r="C8" s="269" t="s">
        <v>7</v>
      </c>
      <c r="D8" s="270">
        <v>10</v>
      </c>
      <c r="E8" s="219">
        <v>2</v>
      </c>
      <c r="F8" s="219">
        <v>2</v>
      </c>
      <c r="G8" s="219">
        <v>5</v>
      </c>
      <c r="H8" s="219">
        <v>8</v>
      </c>
      <c r="I8" s="219"/>
      <c r="J8" s="219">
        <v>4</v>
      </c>
      <c r="K8" s="219">
        <v>80</v>
      </c>
      <c r="L8" s="219">
        <v>5</v>
      </c>
      <c r="M8" s="219">
        <v>6</v>
      </c>
      <c r="N8" s="219"/>
      <c r="O8" s="219"/>
      <c r="P8" s="219">
        <v>330</v>
      </c>
      <c r="Q8" s="219">
        <v>680</v>
      </c>
      <c r="R8" s="219">
        <v>45</v>
      </c>
      <c r="S8" s="219">
        <v>11</v>
      </c>
      <c r="T8" s="219">
        <v>5</v>
      </c>
      <c r="U8" s="219">
        <v>23</v>
      </c>
      <c r="V8" s="219">
        <v>21</v>
      </c>
      <c r="W8" s="219"/>
      <c r="X8" s="219"/>
      <c r="Y8" s="219">
        <v>298</v>
      </c>
      <c r="Z8" s="219">
        <v>24</v>
      </c>
      <c r="AA8" s="219"/>
    </row>
    <row r="9" spans="1:27" ht="20.100000000000001" customHeight="1" x14ac:dyDescent="0.25">
      <c r="A9" s="178"/>
      <c r="B9" s="199" t="s">
        <v>2</v>
      </c>
      <c r="C9" s="271"/>
      <c r="D9" s="272">
        <f t="shared" ref="D9:AA9" si="0">SUM(D6:D8)</f>
        <v>14</v>
      </c>
      <c r="E9" s="272">
        <f t="shared" si="0"/>
        <v>32</v>
      </c>
      <c r="F9" s="272">
        <f t="shared" si="0"/>
        <v>3</v>
      </c>
      <c r="G9" s="272">
        <f t="shared" si="0"/>
        <v>5</v>
      </c>
      <c r="H9" s="272">
        <f t="shared" si="0"/>
        <v>13</v>
      </c>
      <c r="I9" s="272">
        <f t="shared" si="0"/>
        <v>8</v>
      </c>
      <c r="J9" s="272">
        <f t="shared" si="0"/>
        <v>14</v>
      </c>
      <c r="K9" s="272">
        <f t="shared" si="0"/>
        <v>82</v>
      </c>
      <c r="L9" s="272">
        <f t="shared" si="0"/>
        <v>9</v>
      </c>
      <c r="M9" s="272">
        <f t="shared" si="0"/>
        <v>12</v>
      </c>
      <c r="N9" s="272">
        <f t="shared" si="0"/>
        <v>0</v>
      </c>
      <c r="O9" s="272">
        <f t="shared" si="0"/>
        <v>0</v>
      </c>
      <c r="P9" s="272">
        <f t="shared" si="0"/>
        <v>795</v>
      </c>
      <c r="Q9" s="272">
        <f t="shared" si="0"/>
        <v>1170</v>
      </c>
      <c r="R9" s="272">
        <f t="shared" si="0"/>
        <v>88</v>
      </c>
      <c r="S9" s="272">
        <f t="shared" si="0"/>
        <v>13</v>
      </c>
      <c r="T9" s="272">
        <f t="shared" si="0"/>
        <v>10</v>
      </c>
      <c r="U9" s="272">
        <f t="shared" si="0"/>
        <v>116</v>
      </c>
      <c r="V9" s="272">
        <f t="shared" si="0"/>
        <v>29</v>
      </c>
      <c r="W9" s="272">
        <f t="shared" si="0"/>
        <v>5</v>
      </c>
      <c r="X9" s="272">
        <f t="shared" si="0"/>
        <v>6</v>
      </c>
      <c r="Y9" s="272">
        <f t="shared" si="0"/>
        <v>573</v>
      </c>
      <c r="Z9" s="272">
        <f t="shared" si="0"/>
        <v>38</v>
      </c>
      <c r="AA9" s="243">
        <f t="shared" si="0"/>
        <v>0</v>
      </c>
    </row>
  </sheetData>
  <mergeCells count="31">
    <mergeCell ref="A1:AA1"/>
    <mergeCell ref="A2:AA2"/>
    <mergeCell ref="E3:O3"/>
    <mergeCell ref="F4:F5"/>
    <mergeCell ref="E4:E5"/>
    <mergeCell ref="G4:G5"/>
    <mergeCell ref="I4:I5"/>
    <mergeCell ref="J4:J5"/>
    <mergeCell ref="K4:K5"/>
    <mergeCell ref="L4:L5"/>
    <mergeCell ref="M4:M5"/>
    <mergeCell ref="N4:N5"/>
    <mergeCell ref="O4:O5"/>
    <mergeCell ref="A3:A5"/>
    <mergeCell ref="B3:B5"/>
    <mergeCell ref="C3:C5"/>
    <mergeCell ref="AA4:AA5"/>
    <mergeCell ref="P3:AA3"/>
    <mergeCell ref="P4:P5"/>
    <mergeCell ref="Q4:Q5"/>
    <mergeCell ref="R4:R5"/>
    <mergeCell ref="S4:S5"/>
    <mergeCell ref="T4:T5"/>
    <mergeCell ref="U4:U5"/>
    <mergeCell ref="D4:D5"/>
    <mergeCell ref="H4:H5"/>
    <mergeCell ref="Y4:Y5"/>
    <mergeCell ref="Z4:Z5"/>
    <mergeCell ref="V4:V5"/>
    <mergeCell ref="W4:W5"/>
    <mergeCell ref="X4:X5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9"/>
  <sheetViews>
    <sheetView zoomScaleNormal="100" workbookViewId="0">
      <selection activeCell="I4" sqref="I4:P5"/>
    </sheetView>
  </sheetViews>
  <sheetFormatPr defaultRowHeight="15" x14ac:dyDescent="0.25"/>
  <cols>
    <col min="1" max="1" width="4.42578125" style="2" customWidth="1"/>
    <col min="2" max="2" width="7.140625" style="2" customWidth="1"/>
    <col min="3" max="3" width="14.7109375" style="2" customWidth="1"/>
    <col min="4" max="4" width="8.140625" style="2" customWidth="1"/>
    <col min="5" max="5" width="7.85546875" style="2" customWidth="1"/>
    <col min="6" max="7" width="4.7109375" style="2" customWidth="1"/>
    <col min="8" max="8" width="9.140625" style="2" customWidth="1"/>
    <col min="9" max="9" width="8.7109375" style="2" customWidth="1"/>
    <col min="10" max="10" width="9" style="2" customWidth="1"/>
    <col min="11" max="11" width="8.7109375" style="2" customWidth="1"/>
    <col min="12" max="12" width="7.5703125" style="2" customWidth="1"/>
    <col min="13" max="13" width="10" style="2" customWidth="1"/>
    <col min="14" max="14" width="5.85546875" style="2" customWidth="1"/>
    <col min="15" max="15" width="6.7109375" style="2" customWidth="1"/>
    <col min="16" max="16" width="5.5703125" style="2" customWidth="1"/>
    <col min="17" max="16384" width="9.140625" style="2"/>
  </cols>
  <sheetData>
    <row r="1" spans="1:16" ht="18.75" x14ac:dyDescent="0.3">
      <c r="A1" s="405" t="s">
        <v>786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</row>
    <row r="2" spans="1:16" x14ac:dyDescent="0.25">
      <c r="A2" s="353" t="s">
        <v>619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</row>
    <row r="3" spans="1:16" ht="15.75" x14ac:dyDescent="0.25">
      <c r="A3" s="434" t="s">
        <v>71</v>
      </c>
      <c r="B3" s="434" t="s">
        <v>10</v>
      </c>
      <c r="C3" s="434" t="s">
        <v>1</v>
      </c>
      <c r="D3" s="499" t="s">
        <v>130</v>
      </c>
      <c r="E3" s="500"/>
      <c r="F3" s="500"/>
      <c r="G3" s="500"/>
      <c r="H3" s="501"/>
      <c r="I3" s="499" t="s">
        <v>124</v>
      </c>
      <c r="J3" s="500"/>
      <c r="K3" s="500"/>
      <c r="L3" s="500"/>
      <c r="M3" s="501"/>
      <c r="N3" s="458" t="s">
        <v>124</v>
      </c>
      <c r="O3" s="458"/>
      <c r="P3" s="458"/>
    </row>
    <row r="4" spans="1:16" ht="15" customHeight="1" x14ac:dyDescent="0.25">
      <c r="A4" s="434"/>
      <c r="B4" s="434"/>
      <c r="C4" s="434"/>
      <c r="D4" s="399" t="s">
        <v>126</v>
      </c>
      <c r="E4" s="399" t="s">
        <v>127</v>
      </c>
      <c r="F4" s="399" t="s">
        <v>128</v>
      </c>
      <c r="G4" s="275"/>
      <c r="H4" s="399" t="s">
        <v>129</v>
      </c>
      <c r="I4" s="407" t="s">
        <v>126</v>
      </c>
      <c r="J4" s="407" t="s">
        <v>127</v>
      </c>
      <c r="K4" s="407" t="s">
        <v>128</v>
      </c>
      <c r="L4" s="275"/>
      <c r="M4" s="399" t="s">
        <v>129</v>
      </c>
      <c r="N4" s="407" t="s">
        <v>131</v>
      </c>
      <c r="O4" s="407" t="s">
        <v>132</v>
      </c>
      <c r="P4" s="407" t="s">
        <v>133</v>
      </c>
    </row>
    <row r="5" spans="1:16" ht="69.75" customHeight="1" x14ac:dyDescent="0.25">
      <c r="A5" s="434"/>
      <c r="B5" s="434"/>
      <c r="C5" s="434"/>
      <c r="D5" s="400"/>
      <c r="E5" s="400"/>
      <c r="F5" s="400"/>
      <c r="G5" s="276" t="s">
        <v>787</v>
      </c>
      <c r="H5" s="400"/>
      <c r="I5" s="407"/>
      <c r="J5" s="407"/>
      <c r="K5" s="407"/>
      <c r="L5" s="276" t="s">
        <v>787</v>
      </c>
      <c r="M5" s="400"/>
      <c r="N5" s="407"/>
      <c r="O5" s="407"/>
      <c r="P5" s="407"/>
    </row>
    <row r="6" spans="1:16" ht="15" customHeight="1" x14ac:dyDescent="0.25">
      <c r="A6" s="174">
        <v>1</v>
      </c>
      <c r="B6" s="191">
        <v>1157</v>
      </c>
      <c r="C6" s="269" t="s">
        <v>5</v>
      </c>
      <c r="D6" s="217">
        <v>17</v>
      </c>
      <c r="E6" s="217">
        <v>180</v>
      </c>
      <c r="F6" s="217">
        <v>17</v>
      </c>
      <c r="G6" s="217">
        <v>17</v>
      </c>
      <c r="H6" s="217">
        <v>17</v>
      </c>
      <c r="I6" s="217">
        <v>67</v>
      </c>
      <c r="J6" s="217">
        <v>1000</v>
      </c>
      <c r="K6" s="217">
        <v>67</v>
      </c>
      <c r="L6" s="217">
        <v>67</v>
      </c>
      <c r="M6" s="217">
        <v>67</v>
      </c>
      <c r="N6" s="217">
        <v>2</v>
      </c>
      <c r="O6" s="217"/>
      <c r="P6" s="217">
        <v>4</v>
      </c>
    </row>
    <row r="7" spans="1:16" ht="14.45" customHeight="1" x14ac:dyDescent="0.25">
      <c r="A7" s="174">
        <v>2</v>
      </c>
      <c r="B7" s="191">
        <v>1158</v>
      </c>
      <c r="C7" s="269" t="s">
        <v>6</v>
      </c>
      <c r="D7" s="217">
        <v>8</v>
      </c>
      <c r="E7" s="217"/>
      <c r="F7" s="217">
        <v>8</v>
      </c>
      <c r="G7" s="217">
        <v>8</v>
      </c>
      <c r="H7" s="217"/>
      <c r="I7" s="217">
        <v>60</v>
      </c>
      <c r="J7" s="217">
        <v>480</v>
      </c>
      <c r="K7" s="217">
        <v>15</v>
      </c>
      <c r="L7" s="217">
        <v>350</v>
      </c>
      <c r="M7" s="217">
        <v>3</v>
      </c>
      <c r="N7" s="217">
        <v>2</v>
      </c>
      <c r="O7" s="217"/>
      <c r="P7" s="217">
        <v>8</v>
      </c>
    </row>
    <row r="8" spans="1:16" ht="14.45" customHeight="1" x14ac:dyDescent="0.25">
      <c r="A8" s="174">
        <v>3</v>
      </c>
      <c r="B8" s="191">
        <v>1159</v>
      </c>
      <c r="C8" s="269" t="s">
        <v>7</v>
      </c>
      <c r="D8" s="217">
        <v>53</v>
      </c>
      <c r="E8" s="217"/>
      <c r="F8" s="217">
        <v>16</v>
      </c>
      <c r="G8" s="217">
        <v>58</v>
      </c>
      <c r="H8" s="217">
        <v>38</v>
      </c>
      <c r="I8" s="217">
        <v>590</v>
      </c>
      <c r="J8" s="217">
        <v>1700</v>
      </c>
      <c r="K8" s="217">
        <v>28</v>
      </c>
      <c r="L8" s="217">
        <v>615</v>
      </c>
      <c r="M8" s="217">
        <v>120</v>
      </c>
      <c r="N8" s="217">
        <v>2</v>
      </c>
      <c r="O8" s="217"/>
      <c r="P8" s="217">
        <v>6</v>
      </c>
    </row>
    <row r="9" spans="1:16" ht="20.100000000000001" customHeight="1" x14ac:dyDescent="0.25">
      <c r="A9" s="243"/>
      <c r="B9" s="199" t="s">
        <v>2</v>
      </c>
      <c r="C9" s="272"/>
      <c r="D9" s="239">
        <f t="shared" ref="D9:P9" si="0">SUM(D6:D8)</f>
        <v>78</v>
      </c>
      <c r="E9" s="239">
        <f t="shared" si="0"/>
        <v>180</v>
      </c>
      <c r="F9" s="239">
        <f t="shared" si="0"/>
        <v>41</v>
      </c>
      <c r="G9" s="239">
        <f t="shared" si="0"/>
        <v>83</v>
      </c>
      <c r="H9" s="239">
        <f t="shared" si="0"/>
        <v>55</v>
      </c>
      <c r="I9" s="239">
        <f t="shared" si="0"/>
        <v>717</v>
      </c>
      <c r="J9" s="239">
        <f t="shared" si="0"/>
        <v>3180</v>
      </c>
      <c r="K9" s="239">
        <f t="shared" si="0"/>
        <v>110</v>
      </c>
      <c r="L9" s="239">
        <f t="shared" si="0"/>
        <v>1032</v>
      </c>
      <c r="M9" s="239">
        <f t="shared" si="0"/>
        <v>190</v>
      </c>
      <c r="N9" s="239">
        <f t="shared" si="0"/>
        <v>6</v>
      </c>
      <c r="O9" s="239">
        <f t="shared" si="0"/>
        <v>0</v>
      </c>
      <c r="P9" s="239">
        <f t="shared" si="0"/>
        <v>18</v>
      </c>
    </row>
  </sheetData>
  <mergeCells count="19">
    <mergeCell ref="I4:I5"/>
    <mergeCell ref="J4:J5"/>
    <mergeCell ref="K4:K5"/>
    <mergeCell ref="D3:H3"/>
    <mergeCell ref="I3:M3"/>
    <mergeCell ref="M4:M5"/>
    <mergeCell ref="N4:N5"/>
    <mergeCell ref="A1:P1"/>
    <mergeCell ref="A2:P2"/>
    <mergeCell ref="A3:A5"/>
    <mergeCell ref="B3:B5"/>
    <mergeCell ref="C3:C5"/>
    <mergeCell ref="N3:P3"/>
    <mergeCell ref="D4:D5"/>
    <mergeCell ref="E4:E5"/>
    <mergeCell ref="O4:O5"/>
    <mergeCell ref="P4:P5"/>
    <mergeCell ref="F4:F5"/>
    <mergeCell ref="H4:H5"/>
  </mergeCells>
  <pageMargins left="0.7" right="0.7" top="0.75" bottom="0.75" header="0.3" footer="0.3"/>
  <pageSetup paperSize="9" orientation="portrait" verticalDpi="18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0"/>
  <sheetViews>
    <sheetView topLeftCell="A4" zoomScale="80" zoomScaleNormal="80" workbookViewId="0">
      <selection activeCell="I19" sqref="I19"/>
    </sheetView>
  </sheetViews>
  <sheetFormatPr defaultRowHeight="15" x14ac:dyDescent="0.25"/>
  <cols>
    <col min="1" max="1" width="4.5703125" style="2" customWidth="1"/>
    <col min="2" max="2" width="7" style="2" customWidth="1"/>
    <col min="3" max="3" width="19" style="2" customWidth="1"/>
    <col min="4" max="4" width="20" style="2" customWidth="1"/>
    <col min="5" max="5" width="13.85546875" style="2" customWidth="1"/>
    <col min="6" max="6" width="19.42578125" style="2" customWidth="1"/>
    <col min="7" max="7" width="18.28515625" style="2" customWidth="1"/>
    <col min="8" max="8" width="14" style="2" customWidth="1"/>
    <col min="9" max="10" width="9.140625" style="2"/>
    <col min="11" max="11" width="16.140625" style="2" customWidth="1"/>
    <col min="12" max="13" width="9.140625" style="2" customWidth="1"/>
    <col min="14" max="16384" width="9.140625" style="2"/>
  </cols>
  <sheetData>
    <row r="1" spans="1:11" ht="18.75" x14ac:dyDescent="0.3">
      <c r="A1" s="405" t="s">
        <v>620</v>
      </c>
      <c r="B1" s="405"/>
      <c r="C1" s="405"/>
      <c r="D1" s="405"/>
      <c r="E1" s="405"/>
      <c r="F1" s="405"/>
      <c r="G1" s="405"/>
      <c r="H1" s="405"/>
      <c r="I1" s="405"/>
      <c r="J1" s="405"/>
      <c r="K1" s="405"/>
    </row>
    <row r="2" spans="1:11" ht="15.75" x14ac:dyDescent="0.25">
      <c r="A2" s="354" t="s">
        <v>610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</row>
    <row r="3" spans="1:11" ht="134.25" customHeight="1" x14ac:dyDescent="0.25">
      <c r="A3" s="277" t="s">
        <v>0</v>
      </c>
      <c r="B3" s="277" t="s">
        <v>10</v>
      </c>
      <c r="C3" s="278" t="s">
        <v>671</v>
      </c>
      <c r="D3" s="259" t="s">
        <v>699</v>
      </c>
      <c r="E3" s="259" t="s">
        <v>700</v>
      </c>
      <c r="F3" s="259" t="s">
        <v>164</v>
      </c>
      <c r="G3" s="258" t="s">
        <v>609</v>
      </c>
      <c r="H3" s="259" t="s">
        <v>701</v>
      </c>
      <c r="I3" s="259" t="s">
        <v>611</v>
      </c>
      <c r="J3" s="259" t="s">
        <v>702</v>
      </c>
      <c r="K3" s="258" t="s">
        <v>155</v>
      </c>
    </row>
    <row r="4" spans="1:11" s="4" customFormat="1" ht="30" customHeight="1" x14ac:dyDescent="0.25">
      <c r="A4" s="174">
        <v>1</v>
      </c>
      <c r="B4" s="174">
        <v>1157</v>
      </c>
      <c r="C4" s="279" t="s">
        <v>5</v>
      </c>
      <c r="D4" s="280" t="s">
        <v>703</v>
      </c>
      <c r="E4" s="280" t="s">
        <v>748</v>
      </c>
      <c r="F4" s="280" t="s">
        <v>715</v>
      </c>
      <c r="G4" s="280" t="s">
        <v>716</v>
      </c>
      <c r="H4" s="281" t="s">
        <v>124</v>
      </c>
      <c r="I4" s="219">
        <v>36</v>
      </c>
      <c r="J4" s="219">
        <v>4</v>
      </c>
      <c r="K4" s="282" t="s">
        <v>737</v>
      </c>
    </row>
    <row r="5" spans="1:11" s="4" customFormat="1" ht="30" customHeight="1" x14ac:dyDescent="0.25">
      <c r="A5" s="174">
        <v>2</v>
      </c>
      <c r="B5" s="174">
        <v>1158</v>
      </c>
      <c r="C5" s="279" t="s">
        <v>6</v>
      </c>
      <c r="D5" s="280" t="s">
        <v>704</v>
      </c>
      <c r="E5" s="280" t="s">
        <v>748</v>
      </c>
      <c r="F5" s="280" t="s">
        <v>717</v>
      </c>
      <c r="G5" s="280" t="s">
        <v>718</v>
      </c>
      <c r="H5" s="281" t="s">
        <v>124</v>
      </c>
      <c r="I5" s="219">
        <v>32</v>
      </c>
      <c r="J5" s="219">
        <v>2</v>
      </c>
      <c r="K5" s="282" t="s">
        <v>738</v>
      </c>
    </row>
    <row r="6" spans="1:11" s="4" customFormat="1" ht="30" customHeight="1" x14ac:dyDescent="0.25">
      <c r="A6" s="174">
        <v>3</v>
      </c>
      <c r="B6" s="174">
        <v>1157</v>
      </c>
      <c r="C6" s="279" t="s">
        <v>5</v>
      </c>
      <c r="D6" s="280" t="s">
        <v>705</v>
      </c>
      <c r="E6" s="280" t="s">
        <v>749</v>
      </c>
      <c r="F6" s="280" t="s">
        <v>719</v>
      </c>
      <c r="G6" s="280" t="s">
        <v>720</v>
      </c>
      <c r="H6" s="281" t="s">
        <v>124</v>
      </c>
      <c r="I6" s="219">
        <v>10</v>
      </c>
      <c r="J6" s="219">
        <v>1</v>
      </c>
      <c r="K6" s="282" t="s">
        <v>739</v>
      </c>
    </row>
    <row r="7" spans="1:11" s="4" customFormat="1" ht="30" customHeight="1" x14ac:dyDescent="0.25">
      <c r="A7" s="174">
        <v>4</v>
      </c>
      <c r="B7" s="174">
        <v>1157</v>
      </c>
      <c r="C7" s="279" t="s">
        <v>5</v>
      </c>
      <c r="D7" s="280" t="s">
        <v>706</v>
      </c>
      <c r="E7" s="280" t="s">
        <v>749</v>
      </c>
      <c r="F7" s="280" t="s">
        <v>721</v>
      </c>
      <c r="G7" s="280" t="s">
        <v>722</v>
      </c>
      <c r="H7" s="281" t="s">
        <v>124</v>
      </c>
      <c r="I7" s="219">
        <v>13</v>
      </c>
      <c r="J7" s="219">
        <v>2</v>
      </c>
      <c r="K7" s="282" t="s">
        <v>740</v>
      </c>
    </row>
    <row r="8" spans="1:11" s="4" customFormat="1" ht="30" customHeight="1" x14ac:dyDescent="0.25">
      <c r="A8" s="174">
        <v>5</v>
      </c>
      <c r="B8" s="174">
        <v>1157</v>
      </c>
      <c r="C8" s="279" t="s">
        <v>5</v>
      </c>
      <c r="D8" s="280" t="s">
        <v>707</v>
      </c>
      <c r="E8" s="280"/>
      <c r="F8" s="280" t="s">
        <v>723</v>
      </c>
      <c r="G8" s="280" t="s">
        <v>724</v>
      </c>
      <c r="H8" s="281" t="s">
        <v>124</v>
      </c>
      <c r="I8" s="219">
        <v>88</v>
      </c>
      <c r="J8" s="219">
        <v>5</v>
      </c>
      <c r="K8" s="282" t="s">
        <v>741</v>
      </c>
    </row>
    <row r="9" spans="1:11" s="4" customFormat="1" ht="30" customHeight="1" x14ac:dyDescent="0.25">
      <c r="A9" s="174">
        <v>6</v>
      </c>
      <c r="B9" s="174">
        <v>1157</v>
      </c>
      <c r="C9" s="279" t="s">
        <v>5</v>
      </c>
      <c r="D9" s="280" t="s">
        <v>708</v>
      </c>
      <c r="E9" s="280"/>
      <c r="F9" s="280" t="s">
        <v>725</v>
      </c>
      <c r="G9" s="280" t="s">
        <v>726</v>
      </c>
      <c r="H9" s="281" t="s">
        <v>124</v>
      </c>
      <c r="I9" s="219">
        <v>70</v>
      </c>
      <c r="J9" s="219">
        <v>5</v>
      </c>
      <c r="K9" s="282" t="s">
        <v>742</v>
      </c>
    </row>
    <row r="10" spans="1:11" s="4" customFormat="1" ht="30" customHeight="1" x14ac:dyDescent="0.25">
      <c r="A10" s="174">
        <v>7</v>
      </c>
      <c r="B10" s="174">
        <v>1157</v>
      </c>
      <c r="C10" s="279" t="s">
        <v>5</v>
      </c>
      <c r="D10" s="280" t="s">
        <v>710</v>
      </c>
      <c r="E10" s="280"/>
      <c r="F10" s="280" t="s">
        <v>728</v>
      </c>
      <c r="G10" s="280" t="s">
        <v>729</v>
      </c>
      <c r="H10" s="281" t="s">
        <v>124</v>
      </c>
      <c r="I10" s="219">
        <v>60</v>
      </c>
      <c r="J10" s="219">
        <v>5</v>
      </c>
      <c r="K10" s="283"/>
    </row>
    <row r="11" spans="1:11" s="4" customFormat="1" ht="30" customHeight="1" x14ac:dyDescent="0.25">
      <c r="A11" s="174">
        <v>8</v>
      </c>
      <c r="B11" s="174">
        <v>1159</v>
      </c>
      <c r="C11" s="279" t="s">
        <v>7</v>
      </c>
      <c r="D11" s="280" t="s">
        <v>709</v>
      </c>
      <c r="E11" s="280"/>
      <c r="F11" s="280" t="s">
        <v>730</v>
      </c>
      <c r="G11" s="280" t="s">
        <v>727</v>
      </c>
      <c r="H11" s="281" t="s">
        <v>124</v>
      </c>
      <c r="I11" s="219">
        <v>22</v>
      </c>
      <c r="J11" s="219">
        <v>2</v>
      </c>
      <c r="K11" s="282" t="s">
        <v>743</v>
      </c>
    </row>
    <row r="12" spans="1:11" s="4" customFormat="1" ht="30" customHeight="1" x14ac:dyDescent="0.25">
      <c r="A12" s="174">
        <v>9</v>
      </c>
      <c r="B12" s="174">
        <v>1159</v>
      </c>
      <c r="C12" s="279" t="s">
        <v>7</v>
      </c>
      <c r="D12" s="280" t="s">
        <v>711</v>
      </c>
      <c r="E12" s="280" t="s">
        <v>750</v>
      </c>
      <c r="F12" s="280" t="s">
        <v>562</v>
      </c>
      <c r="G12" s="280" t="s">
        <v>731</v>
      </c>
      <c r="H12" s="281" t="s">
        <v>130</v>
      </c>
      <c r="I12" s="219">
        <v>70</v>
      </c>
      <c r="J12" s="219">
        <v>2</v>
      </c>
      <c r="K12" s="282" t="s">
        <v>744</v>
      </c>
    </row>
    <row r="13" spans="1:11" s="4" customFormat="1" ht="30" customHeight="1" x14ac:dyDescent="0.25">
      <c r="A13" s="174">
        <v>10</v>
      </c>
      <c r="B13" s="174">
        <v>1157</v>
      </c>
      <c r="C13" s="279" t="s">
        <v>5</v>
      </c>
      <c r="D13" s="280" t="s">
        <v>712</v>
      </c>
      <c r="E13" s="280"/>
      <c r="F13" s="280" t="s">
        <v>723</v>
      </c>
      <c r="G13" s="280" t="s">
        <v>732</v>
      </c>
      <c r="H13" s="281" t="s">
        <v>124</v>
      </c>
      <c r="I13" s="219">
        <v>80</v>
      </c>
      <c r="J13" s="219">
        <v>5</v>
      </c>
      <c r="K13" s="282" t="s">
        <v>745</v>
      </c>
    </row>
    <row r="14" spans="1:11" s="4" customFormat="1" ht="30" customHeight="1" x14ac:dyDescent="0.25">
      <c r="A14" s="174">
        <v>11</v>
      </c>
      <c r="B14" s="174">
        <v>1159</v>
      </c>
      <c r="C14" s="279" t="s">
        <v>7</v>
      </c>
      <c r="D14" s="280" t="s">
        <v>713</v>
      </c>
      <c r="E14" s="280"/>
      <c r="F14" s="280" t="s">
        <v>733</v>
      </c>
      <c r="G14" s="280" t="s">
        <v>734</v>
      </c>
      <c r="H14" s="281" t="s">
        <v>124</v>
      </c>
      <c r="I14" s="219">
        <v>22</v>
      </c>
      <c r="J14" s="219">
        <v>2</v>
      </c>
      <c r="K14" s="282" t="s">
        <v>746</v>
      </c>
    </row>
    <row r="15" spans="1:11" s="4" customFormat="1" ht="30" customHeight="1" x14ac:dyDescent="0.25">
      <c r="A15" s="174">
        <v>12</v>
      </c>
      <c r="B15" s="174">
        <v>1157</v>
      </c>
      <c r="C15" s="279" t="s">
        <v>5</v>
      </c>
      <c r="D15" s="280" t="s">
        <v>714</v>
      </c>
      <c r="E15" s="280"/>
      <c r="F15" s="280" t="s">
        <v>735</v>
      </c>
      <c r="G15" s="280" t="s">
        <v>736</v>
      </c>
      <c r="H15" s="281" t="s">
        <v>124</v>
      </c>
      <c r="I15" s="219">
        <v>20</v>
      </c>
      <c r="J15" s="219">
        <v>1</v>
      </c>
      <c r="K15" s="282" t="s">
        <v>747</v>
      </c>
    </row>
    <row r="16" spans="1:11" ht="30" customHeight="1" x14ac:dyDescent="0.25">
      <c r="A16" s="192"/>
      <c r="B16" s="192"/>
      <c r="C16" s="174"/>
      <c r="D16" s="192"/>
      <c r="E16" s="192"/>
      <c r="F16" s="217" t="s">
        <v>2</v>
      </c>
      <c r="G16" s="217"/>
      <c r="H16" s="284"/>
      <c r="I16" s="217">
        <f>SUM(I4:I15)</f>
        <v>523</v>
      </c>
      <c r="J16" s="217">
        <f>SUM(J4:J15)</f>
        <v>36</v>
      </c>
      <c r="K16" s="217"/>
    </row>
    <row r="17" ht="24.95" customHeight="1" x14ac:dyDescent="0.25"/>
    <row r="18" ht="24.95" customHeight="1" x14ac:dyDescent="0.25"/>
    <row r="19" ht="24.95" customHeight="1" x14ac:dyDescent="0.25"/>
    <row r="20" ht="24.95" customHeight="1" x14ac:dyDescent="0.25"/>
  </sheetData>
  <mergeCells count="2">
    <mergeCell ref="A1:K1"/>
    <mergeCell ref="A2:K2"/>
  </mergeCells>
  <pageMargins left="0.7" right="0.7" top="0" bottom="0" header="0.3" footer="0.3"/>
  <pageSetup orientation="landscape" verticalDpi="18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topLeftCell="A16" workbookViewId="0">
      <selection activeCell="E19" sqref="E19:E20"/>
    </sheetView>
  </sheetViews>
  <sheetFormatPr defaultRowHeight="15" x14ac:dyDescent="0.25"/>
  <cols>
    <col min="1" max="1" width="5.140625" customWidth="1"/>
    <col min="2" max="2" width="6.140625" customWidth="1"/>
    <col min="3" max="3" width="13.42578125" customWidth="1"/>
    <col min="4" max="4" width="21.85546875" customWidth="1"/>
    <col min="5" max="5" width="7.7109375" customWidth="1"/>
    <col min="6" max="6" width="7.42578125" customWidth="1"/>
    <col min="7" max="7" width="8.42578125" customWidth="1"/>
    <col min="8" max="8" width="11.42578125" customWidth="1"/>
  </cols>
  <sheetData>
    <row r="1" spans="1:8" s="2" customFormat="1" ht="18.75" customHeight="1" x14ac:dyDescent="0.25">
      <c r="A1" s="509" t="s">
        <v>659</v>
      </c>
      <c r="B1" s="509"/>
      <c r="C1" s="509"/>
      <c r="D1" s="509"/>
      <c r="E1" s="509"/>
      <c r="F1" s="509"/>
      <c r="G1" s="509"/>
      <c r="H1" s="509"/>
    </row>
    <row r="2" spans="1:8" s="2" customFormat="1" ht="18.75" customHeight="1" x14ac:dyDescent="0.25">
      <c r="A2" s="510" t="s">
        <v>501</v>
      </c>
      <c r="B2" s="510"/>
      <c r="C2" s="510"/>
      <c r="D2" s="510"/>
      <c r="E2" s="510"/>
      <c r="F2" s="510"/>
      <c r="G2" s="510"/>
      <c r="H2" s="510"/>
    </row>
    <row r="3" spans="1:8" s="2" customFormat="1" ht="15" customHeight="1" x14ac:dyDescent="0.25">
      <c r="A3" s="511" t="s">
        <v>71</v>
      </c>
      <c r="B3" s="511" t="s">
        <v>10</v>
      </c>
      <c r="C3" s="511" t="s">
        <v>1</v>
      </c>
      <c r="D3" s="511" t="s">
        <v>140</v>
      </c>
      <c r="E3" s="458" t="s">
        <v>136</v>
      </c>
      <c r="F3" s="458" t="s">
        <v>134</v>
      </c>
      <c r="G3" s="458" t="s">
        <v>135</v>
      </c>
      <c r="H3" s="408" t="s">
        <v>298</v>
      </c>
    </row>
    <row r="4" spans="1:8" s="2" customFormat="1" x14ac:dyDescent="0.25">
      <c r="A4" s="511"/>
      <c r="B4" s="511"/>
      <c r="C4" s="511"/>
      <c r="D4" s="511"/>
      <c r="E4" s="458"/>
      <c r="F4" s="458"/>
      <c r="G4" s="458"/>
      <c r="H4" s="508"/>
    </row>
    <row r="5" spans="1:8" s="2" customFormat="1" x14ac:dyDescent="0.25">
      <c r="A5" s="511"/>
      <c r="B5" s="511"/>
      <c r="C5" s="511"/>
      <c r="D5" s="511"/>
      <c r="E5" s="458"/>
      <c r="F5" s="458"/>
      <c r="G5" s="458"/>
      <c r="H5" s="409"/>
    </row>
    <row r="6" spans="1:8" s="2" customFormat="1" ht="31.5" x14ac:dyDescent="0.25">
      <c r="A6" s="174">
        <v>1</v>
      </c>
      <c r="B6" s="191">
        <v>1157</v>
      </c>
      <c r="C6" s="175" t="s">
        <v>5</v>
      </c>
      <c r="D6" s="175" t="s">
        <v>204</v>
      </c>
      <c r="E6" s="219">
        <v>3148</v>
      </c>
      <c r="F6" s="219" t="s">
        <v>225</v>
      </c>
      <c r="G6" s="219">
        <v>12</v>
      </c>
      <c r="H6" s="219">
        <v>318</v>
      </c>
    </row>
    <row r="7" spans="1:8" s="2" customFormat="1" ht="31.5" x14ac:dyDescent="0.25">
      <c r="A7" s="174">
        <v>2</v>
      </c>
      <c r="B7" s="191">
        <v>1158</v>
      </c>
      <c r="C7" s="175" t="s">
        <v>6</v>
      </c>
      <c r="D7" s="175" t="s">
        <v>205</v>
      </c>
      <c r="E7" s="219">
        <v>3166</v>
      </c>
      <c r="F7" s="219" t="s">
        <v>225</v>
      </c>
      <c r="G7" s="219">
        <v>18</v>
      </c>
      <c r="H7" s="219">
        <v>580</v>
      </c>
    </row>
    <row r="8" spans="1:8" s="2" customFormat="1" ht="15.75" x14ac:dyDescent="0.25">
      <c r="A8" s="174">
        <v>3</v>
      </c>
      <c r="B8" s="191">
        <v>1159</v>
      </c>
      <c r="C8" s="175" t="s">
        <v>7</v>
      </c>
      <c r="D8" s="175" t="s">
        <v>206</v>
      </c>
      <c r="E8" s="219">
        <v>6087</v>
      </c>
      <c r="F8" s="219" t="s">
        <v>225</v>
      </c>
      <c r="G8" s="219">
        <v>20</v>
      </c>
      <c r="H8" s="219">
        <v>480</v>
      </c>
    </row>
    <row r="9" spans="1:8" s="2" customFormat="1" ht="27" customHeight="1" x14ac:dyDescent="0.25">
      <c r="A9" s="199"/>
      <c r="B9" s="218"/>
      <c r="C9" s="285"/>
      <c r="D9" s="286" t="s">
        <v>2</v>
      </c>
      <c r="E9" s="286"/>
      <c r="F9" s="286"/>
      <c r="G9" s="286"/>
      <c r="H9" s="219"/>
    </row>
    <row r="10" spans="1:8" s="2" customFormat="1" ht="15.75" x14ac:dyDescent="0.25">
      <c r="A10" s="222"/>
      <c r="B10" s="287"/>
      <c r="C10" s="287"/>
      <c r="D10" s="287"/>
      <c r="E10" s="288"/>
      <c r="F10" s="288"/>
      <c r="G10" s="288"/>
      <c r="H10" s="288"/>
    </row>
    <row r="11" spans="1:8" s="2" customFormat="1" ht="15.75" x14ac:dyDescent="0.25">
      <c r="A11" s="364" t="s">
        <v>658</v>
      </c>
      <c r="B11" s="364"/>
      <c r="C11" s="364"/>
      <c r="D11" s="364"/>
      <c r="E11" s="364"/>
      <c r="F11" s="364"/>
      <c r="G11" s="364"/>
      <c r="H11" s="364"/>
    </row>
    <row r="12" spans="1:8" s="2" customFormat="1" ht="15.75" x14ac:dyDescent="0.25">
      <c r="A12" s="177"/>
      <c r="B12" s="177"/>
      <c r="C12" s="177"/>
      <c r="D12" s="289"/>
      <c r="E12" s="250"/>
      <c r="F12" s="250"/>
      <c r="G12" s="250"/>
      <c r="H12" s="177"/>
    </row>
    <row r="13" spans="1:8" s="2" customFormat="1" ht="24.75" customHeight="1" x14ac:dyDescent="0.25">
      <c r="A13" s="177"/>
      <c r="B13" s="177"/>
      <c r="C13" s="504" t="s">
        <v>71</v>
      </c>
      <c r="D13" s="472" t="s">
        <v>285</v>
      </c>
      <c r="E13" s="506" t="s">
        <v>136</v>
      </c>
      <c r="F13" s="506" t="s">
        <v>134</v>
      </c>
      <c r="G13" s="506" t="s">
        <v>276</v>
      </c>
      <c r="H13" s="506" t="s">
        <v>139</v>
      </c>
    </row>
    <row r="14" spans="1:8" s="2" customFormat="1" ht="15.75" x14ac:dyDescent="0.25">
      <c r="A14" s="177"/>
      <c r="B14" s="177"/>
      <c r="C14" s="505"/>
      <c r="D14" s="473"/>
      <c r="E14" s="507"/>
      <c r="F14" s="507"/>
      <c r="G14" s="507"/>
      <c r="H14" s="507"/>
    </row>
    <row r="15" spans="1:8" s="2" customFormat="1" ht="33" customHeight="1" x14ac:dyDescent="0.25">
      <c r="A15" s="177"/>
      <c r="B15" s="177"/>
      <c r="C15" s="248">
        <v>1</v>
      </c>
      <c r="D15" s="290" t="s">
        <v>286</v>
      </c>
      <c r="E15" s="192" t="s">
        <v>271</v>
      </c>
      <c r="F15" s="291"/>
      <c r="G15" s="291">
        <v>30</v>
      </c>
      <c r="H15" s="133">
        <v>250</v>
      </c>
    </row>
    <row r="16" spans="1:8" s="2" customFormat="1" ht="25.15" customHeight="1" x14ac:dyDescent="0.25">
      <c r="A16" s="177"/>
      <c r="B16" s="177"/>
      <c r="C16" s="292"/>
      <c r="D16" s="293"/>
      <c r="E16" s="294"/>
      <c r="F16" s="250"/>
      <c r="G16" s="250"/>
      <c r="H16" s="250"/>
    </row>
    <row r="17" spans="1:10" s="2" customFormat="1" ht="25.15" customHeight="1" x14ac:dyDescent="0.25">
      <c r="A17" s="364" t="s">
        <v>657</v>
      </c>
      <c r="B17" s="364"/>
      <c r="C17" s="364"/>
      <c r="D17" s="364"/>
      <c r="E17" s="364"/>
      <c r="F17" s="364"/>
      <c r="G17" s="364"/>
      <c r="H17" s="364"/>
    </row>
    <row r="18" spans="1:10" s="2" customFormat="1" ht="25.15" customHeight="1" x14ac:dyDescent="0.25">
      <c r="A18" s="177"/>
      <c r="B18" s="177"/>
      <c r="C18" s="177"/>
      <c r="D18" s="289"/>
      <c r="E18" s="250"/>
      <c r="F18" s="250"/>
      <c r="G18" s="250"/>
      <c r="H18" s="177"/>
    </row>
    <row r="19" spans="1:10" s="2" customFormat="1" ht="25.15" customHeight="1" x14ac:dyDescent="0.25">
      <c r="A19" s="177"/>
      <c r="B19" s="177"/>
      <c r="C19" s="504" t="s">
        <v>71</v>
      </c>
      <c r="D19" s="472" t="s">
        <v>141</v>
      </c>
      <c r="E19" s="506" t="s">
        <v>136</v>
      </c>
      <c r="F19" s="506" t="s">
        <v>134</v>
      </c>
      <c r="G19" s="506" t="s">
        <v>135</v>
      </c>
      <c r="H19" s="506" t="s">
        <v>139</v>
      </c>
      <c r="J19" s="31"/>
    </row>
    <row r="20" spans="1:10" s="2" customFormat="1" ht="25.15" customHeight="1" x14ac:dyDescent="0.25">
      <c r="A20" s="177"/>
      <c r="B20" s="177"/>
      <c r="C20" s="505"/>
      <c r="D20" s="473"/>
      <c r="E20" s="507"/>
      <c r="F20" s="507"/>
      <c r="G20" s="507"/>
      <c r="H20" s="507"/>
    </row>
    <row r="21" spans="1:10" s="2" customFormat="1" ht="34.9" customHeight="1" x14ac:dyDescent="0.25">
      <c r="C21" s="248">
        <v>1</v>
      </c>
      <c r="D21" s="290" t="s">
        <v>287</v>
      </c>
      <c r="E21" s="219" t="s">
        <v>271</v>
      </c>
      <c r="F21" s="295"/>
      <c r="G21" s="295">
        <v>7</v>
      </c>
      <c r="H21" s="248">
        <v>60</v>
      </c>
    </row>
    <row r="22" spans="1:10" s="2" customFormat="1" ht="53.45" customHeight="1" x14ac:dyDescent="0.25">
      <c r="C22" s="248">
        <v>2</v>
      </c>
      <c r="D22" s="175" t="s">
        <v>288</v>
      </c>
      <c r="E22" s="219" t="s">
        <v>271</v>
      </c>
      <c r="F22" s="248"/>
      <c r="G22" s="248">
        <v>2</v>
      </c>
      <c r="H22" s="248">
        <v>27</v>
      </c>
    </row>
    <row r="23" spans="1:10" s="2" customFormat="1" ht="25.15" customHeight="1" x14ac:dyDescent="0.25">
      <c r="C23" s="502" t="s">
        <v>2</v>
      </c>
      <c r="D23" s="503"/>
      <c r="E23" s="248"/>
      <c r="F23" s="221"/>
      <c r="G23" s="221">
        <v>9</v>
      </c>
      <c r="H23" s="221">
        <f>H21+H22</f>
        <v>87</v>
      </c>
    </row>
    <row r="24" spans="1:10" s="2" customFormat="1" x14ac:dyDescent="0.25">
      <c r="D24" s="45"/>
      <c r="E24" s="4"/>
      <c r="F24" s="4"/>
      <c r="G24" s="4"/>
    </row>
    <row r="25" spans="1:10" s="2" customFormat="1" x14ac:dyDescent="0.25">
      <c r="D25" s="45"/>
      <c r="E25" s="4"/>
      <c r="F25" s="4"/>
      <c r="G25" s="4"/>
    </row>
    <row r="26" spans="1:10" s="2" customFormat="1" x14ac:dyDescent="0.25"/>
    <row r="27" spans="1:10" s="2" customFormat="1" x14ac:dyDescent="0.25"/>
    <row r="28" spans="1:10" s="2" customFormat="1" x14ac:dyDescent="0.25"/>
    <row r="29" spans="1:10" s="2" customFormat="1" x14ac:dyDescent="0.25"/>
    <row r="30" spans="1:10" s="2" customFormat="1" x14ac:dyDescent="0.25"/>
    <row r="31" spans="1:10" s="2" customFormat="1" x14ac:dyDescent="0.25"/>
    <row r="32" spans="1:10" s="2" customFormat="1" x14ac:dyDescent="0.25"/>
    <row r="33" s="2" customFormat="1" x14ac:dyDescent="0.25"/>
    <row r="34" s="2" customFormat="1" x14ac:dyDescent="0.25"/>
    <row r="35" s="2" customFormat="1" x14ac:dyDescent="0.25"/>
    <row r="36" s="2" customFormat="1" x14ac:dyDescent="0.25"/>
    <row r="37" s="2" customFormat="1" x14ac:dyDescent="0.25"/>
    <row r="38" s="2" customFormat="1" x14ac:dyDescent="0.25"/>
    <row r="39" s="2" customFormat="1" x14ac:dyDescent="0.25"/>
    <row r="40" s="2" customFormat="1" x14ac:dyDescent="0.25"/>
    <row r="41" s="2" customFormat="1" x14ac:dyDescent="0.25"/>
    <row r="42" s="2" customFormat="1" x14ac:dyDescent="0.25"/>
    <row r="43" s="2" customFormat="1" x14ac:dyDescent="0.25"/>
    <row r="44" s="2" customFormat="1" x14ac:dyDescent="0.25"/>
    <row r="45" s="2" customFormat="1" x14ac:dyDescent="0.25"/>
    <row r="46" s="2" customFormat="1" x14ac:dyDescent="0.25"/>
    <row r="47" s="2" customFormat="1" x14ac:dyDescent="0.25"/>
    <row r="48" s="2" customFormat="1" x14ac:dyDescent="0.25"/>
    <row r="49" s="2" customFormat="1" x14ac:dyDescent="0.25"/>
    <row r="50" s="2" customFormat="1" x14ac:dyDescent="0.25"/>
    <row r="51" s="2" customFormat="1" x14ac:dyDescent="0.25"/>
    <row r="52" s="2" customFormat="1" x14ac:dyDescent="0.25"/>
    <row r="53" s="2" customFormat="1" x14ac:dyDescent="0.25"/>
    <row r="54" s="2" customFormat="1" x14ac:dyDescent="0.25"/>
    <row r="55" s="2" customFormat="1" x14ac:dyDescent="0.25"/>
    <row r="56" s="2" customFormat="1" x14ac:dyDescent="0.25"/>
    <row r="57" s="2" customFormat="1" x14ac:dyDescent="0.25"/>
    <row r="58" s="2" customFormat="1" x14ac:dyDescent="0.25"/>
    <row r="59" s="2" customFormat="1" x14ac:dyDescent="0.25"/>
    <row r="60" s="2" customFormat="1" x14ac:dyDescent="0.25"/>
    <row r="61" s="2" customFormat="1" x14ac:dyDescent="0.25"/>
    <row r="62" s="2" customFormat="1" x14ac:dyDescent="0.25"/>
    <row r="63" s="2" customFormat="1" x14ac:dyDescent="0.25"/>
    <row r="64" s="2" customFormat="1" x14ac:dyDescent="0.25"/>
    <row r="65" s="2" customFormat="1" x14ac:dyDescent="0.25"/>
    <row r="66" s="2" customFormat="1" x14ac:dyDescent="0.25"/>
  </sheetData>
  <mergeCells count="25">
    <mergeCell ref="A11:H11"/>
    <mergeCell ref="H3:H5"/>
    <mergeCell ref="E3:E5"/>
    <mergeCell ref="F3:F5"/>
    <mergeCell ref="A1:H1"/>
    <mergeCell ref="A2:H2"/>
    <mergeCell ref="D3:D5"/>
    <mergeCell ref="A3:A5"/>
    <mergeCell ref="B3:B5"/>
    <mergeCell ref="C3:C5"/>
    <mergeCell ref="G3:G5"/>
    <mergeCell ref="C23:D23"/>
    <mergeCell ref="C13:C14"/>
    <mergeCell ref="E19:E20"/>
    <mergeCell ref="F19:F20"/>
    <mergeCell ref="A17:H17"/>
    <mergeCell ref="D13:D14"/>
    <mergeCell ref="H19:H20"/>
    <mergeCell ref="D19:D20"/>
    <mergeCell ref="G19:G20"/>
    <mergeCell ref="C19:C20"/>
    <mergeCell ref="G13:G14"/>
    <mergeCell ref="F13:F14"/>
    <mergeCell ref="E13:E14"/>
    <mergeCell ref="H13:H14"/>
  </mergeCells>
  <pageMargins left="0.7" right="0.7" top="0.75" bottom="0.75" header="0.3" footer="0.3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opLeftCell="A19" workbookViewId="0">
      <selection activeCell="L19" sqref="L19"/>
    </sheetView>
  </sheetViews>
  <sheetFormatPr defaultRowHeight="15" x14ac:dyDescent="0.25"/>
  <cols>
    <col min="1" max="1" width="5" style="2" customWidth="1"/>
    <col min="2" max="2" width="6.42578125" style="2" customWidth="1"/>
    <col min="3" max="3" width="13.28515625" style="2" customWidth="1"/>
    <col min="4" max="4" width="22.42578125" style="2" customWidth="1"/>
    <col min="5" max="5" width="7" style="2" customWidth="1"/>
    <col min="6" max="7" width="7.28515625" style="2" customWidth="1"/>
    <col min="8" max="8" width="5.28515625" style="2" customWidth="1"/>
    <col min="9" max="9" width="5.7109375" style="2" customWidth="1"/>
    <col min="10" max="10" width="5.85546875" style="2" customWidth="1"/>
    <col min="11" max="11" width="6.42578125" style="2" customWidth="1"/>
    <col min="12" max="13" width="7.140625" style="2" customWidth="1"/>
    <col min="14" max="14" width="6.7109375" style="2" customWidth="1"/>
    <col min="15" max="15" width="14.7109375" style="2" customWidth="1"/>
    <col min="16" max="16384" width="9.140625" style="2"/>
  </cols>
  <sheetData>
    <row r="1" spans="1:15" x14ac:dyDescent="0.25">
      <c r="A1" s="522" t="s">
        <v>295</v>
      </c>
      <c r="B1" s="522"/>
      <c r="C1" s="522"/>
      <c r="D1" s="522"/>
      <c r="E1" s="522"/>
      <c r="F1" s="522"/>
      <c r="G1" s="522"/>
      <c r="H1" s="522"/>
      <c r="I1" s="522"/>
      <c r="J1" s="522"/>
      <c r="K1" s="522"/>
      <c r="L1" s="522"/>
      <c r="M1" s="522"/>
      <c r="N1" s="522"/>
      <c r="O1" s="522"/>
    </row>
    <row r="2" spans="1:15" x14ac:dyDescent="0.25">
      <c r="A2" s="523" t="s">
        <v>281</v>
      </c>
      <c r="B2" s="523"/>
      <c r="C2" s="523"/>
      <c r="D2" s="523"/>
      <c r="E2" s="523"/>
      <c r="F2" s="523"/>
      <c r="G2" s="523"/>
      <c r="H2" s="523"/>
      <c r="I2" s="523"/>
      <c r="J2" s="523"/>
      <c r="K2" s="523"/>
      <c r="L2" s="523"/>
      <c r="M2" s="523"/>
      <c r="N2" s="523"/>
      <c r="O2" s="523"/>
    </row>
    <row r="3" spans="1:15" ht="45" customHeight="1" x14ac:dyDescent="0.25">
      <c r="A3" s="463" t="s">
        <v>71</v>
      </c>
      <c r="B3" s="394"/>
      <c r="C3" s="394" t="s">
        <v>207</v>
      </c>
      <c r="D3" s="365" t="s">
        <v>321</v>
      </c>
      <c r="E3" s="463" t="s">
        <v>135</v>
      </c>
      <c r="F3" s="463" t="s">
        <v>298</v>
      </c>
      <c r="G3" s="463"/>
      <c r="H3" s="524" t="s">
        <v>301</v>
      </c>
      <c r="I3" s="524" t="s">
        <v>302</v>
      </c>
      <c r="J3" s="524" t="s">
        <v>303</v>
      </c>
      <c r="K3" s="524" t="s">
        <v>304</v>
      </c>
      <c r="L3" s="524" t="s">
        <v>305</v>
      </c>
      <c r="M3" s="524" t="s">
        <v>306</v>
      </c>
      <c r="N3" s="524" t="s">
        <v>307</v>
      </c>
      <c r="O3" s="370" t="s">
        <v>297</v>
      </c>
    </row>
    <row r="4" spans="1:15" ht="27" customHeight="1" x14ac:dyDescent="0.25">
      <c r="A4" s="463"/>
      <c r="B4" s="395"/>
      <c r="C4" s="395"/>
      <c r="D4" s="365"/>
      <c r="E4" s="463"/>
      <c r="F4" s="259" t="s">
        <v>299</v>
      </c>
      <c r="G4" s="259" t="s">
        <v>300</v>
      </c>
      <c r="H4" s="525"/>
      <c r="I4" s="525"/>
      <c r="J4" s="525"/>
      <c r="K4" s="525"/>
      <c r="L4" s="525"/>
      <c r="M4" s="525"/>
      <c r="N4" s="525"/>
      <c r="O4" s="372"/>
    </row>
    <row r="5" spans="1:15" ht="31.5" x14ac:dyDescent="0.25">
      <c r="A5" s="219">
        <v>1</v>
      </c>
      <c r="B5" s="191">
        <v>1159</v>
      </c>
      <c r="C5" s="175" t="s">
        <v>7</v>
      </c>
      <c r="D5" s="281" t="s">
        <v>296</v>
      </c>
      <c r="E5" s="219">
        <v>166</v>
      </c>
      <c r="F5" s="219">
        <v>1378</v>
      </c>
      <c r="G5" s="219">
        <v>1527</v>
      </c>
      <c r="H5" s="219">
        <v>4</v>
      </c>
      <c r="I5" s="219">
        <v>1</v>
      </c>
      <c r="J5" s="219">
        <v>2</v>
      </c>
      <c r="K5" s="219" t="s">
        <v>271</v>
      </c>
      <c r="L5" s="219" t="s">
        <v>271</v>
      </c>
      <c r="M5" s="219">
        <v>30</v>
      </c>
      <c r="N5" s="219">
        <v>0</v>
      </c>
      <c r="O5" s="219" t="s">
        <v>308</v>
      </c>
    </row>
    <row r="6" spans="1:15" ht="31.5" x14ac:dyDescent="0.25">
      <c r="A6" s="219">
        <v>2</v>
      </c>
      <c r="B6" s="191">
        <v>1157</v>
      </c>
      <c r="C6" s="175" t="s">
        <v>5</v>
      </c>
      <c r="D6" s="281" t="s">
        <v>309</v>
      </c>
      <c r="E6" s="219">
        <v>124</v>
      </c>
      <c r="F6" s="219">
        <v>1305</v>
      </c>
      <c r="G6" s="219">
        <v>1043</v>
      </c>
      <c r="H6" s="219">
        <v>4</v>
      </c>
      <c r="I6" s="219">
        <v>1</v>
      </c>
      <c r="J6" s="219">
        <v>2</v>
      </c>
      <c r="K6" s="219" t="s">
        <v>271</v>
      </c>
      <c r="L6" s="219" t="s">
        <v>271</v>
      </c>
      <c r="M6" s="219">
        <v>30</v>
      </c>
      <c r="N6" s="219">
        <v>0</v>
      </c>
      <c r="O6" s="219" t="s">
        <v>310</v>
      </c>
    </row>
    <row r="7" spans="1:15" ht="31.5" x14ac:dyDescent="0.25">
      <c r="A7" s="219">
        <v>3</v>
      </c>
      <c r="B7" s="191">
        <v>1157</v>
      </c>
      <c r="C7" s="175" t="s">
        <v>5</v>
      </c>
      <c r="D7" s="281" t="s">
        <v>312</v>
      </c>
      <c r="E7" s="219">
        <v>74</v>
      </c>
      <c r="F7" s="219">
        <v>0</v>
      </c>
      <c r="G7" s="219">
        <v>1701</v>
      </c>
      <c r="H7" s="219">
        <v>2</v>
      </c>
      <c r="I7" s="219">
        <v>1</v>
      </c>
      <c r="J7" s="219">
        <v>1</v>
      </c>
      <c r="K7" s="219" t="s">
        <v>271</v>
      </c>
      <c r="L7" s="219" t="s">
        <v>271</v>
      </c>
      <c r="M7" s="219">
        <v>15</v>
      </c>
      <c r="N7" s="219">
        <v>0</v>
      </c>
      <c r="O7" s="219" t="s">
        <v>311</v>
      </c>
    </row>
    <row r="8" spans="1:15" ht="31.5" x14ac:dyDescent="0.25">
      <c r="A8" s="219">
        <v>4</v>
      </c>
      <c r="B8" s="191">
        <v>1159</v>
      </c>
      <c r="C8" s="175" t="s">
        <v>7</v>
      </c>
      <c r="D8" s="281" t="s">
        <v>313</v>
      </c>
      <c r="E8" s="219">
        <v>58</v>
      </c>
      <c r="F8" s="219">
        <v>456</v>
      </c>
      <c r="G8" s="219">
        <v>400</v>
      </c>
      <c r="H8" s="219">
        <v>1</v>
      </c>
      <c r="I8" s="219">
        <v>1</v>
      </c>
      <c r="J8" s="219">
        <v>1</v>
      </c>
      <c r="K8" s="219" t="s">
        <v>271</v>
      </c>
      <c r="L8" s="219" t="s">
        <v>271</v>
      </c>
      <c r="M8" s="219">
        <v>21</v>
      </c>
      <c r="N8" s="219">
        <v>0</v>
      </c>
      <c r="O8" s="219" t="s">
        <v>314</v>
      </c>
    </row>
    <row r="9" spans="1:15" ht="31.5" x14ac:dyDescent="0.25">
      <c r="A9" s="219">
        <v>5</v>
      </c>
      <c r="B9" s="191">
        <v>1157</v>
      </c>
      <c r="C9" s="175" t="s">
        <v>5</v>
      </c>
      <c r="D9" s="281" t="s">
        <v>315</v>
      </c>
      <c r="E9" s="219">
        <v>76</v>
      </c>
      <c r="F9" s="219">
        <v>1490</v>
      </c>
      <c r="G9" s="219">
        <v>0</v>
      </c>
      <c r="H9" s="219">
        <v>1</v>
      </c>
      <c r="I9" s="219">
        <v>1</v>
      </c>
      <c r="J9" s="219">
        <v>1</v>
      </c>
      <c r="K9" s="219" t="s">
        <v>271</v>
      </c>
      <c r="L9" s="219" t="s">
        <v>271</v>
      </c>
      <c r="M9" s="219">
        <v>19</v>
      </c>
      <c r="N9" s="219">
        <v>0</v>
      </c>
      <c r="O9" s="219" t="s">
        <v>316</v>
      </c>
    </row>
    <row r="10" spans="1:15" ht="31.5" x14ac:dyDescent="0.25">
      <c r="A10" s="219">
        <v>6</v>
      </c>
      <c r="B10" s="296">
        <v>1157</v>
      </c>
      <c r="C10" s="297" t="s">
        <v>5</v>
      </c>
      <c r="D10" s="297" t="s">
        <v>317</v>
      </c>
      <c r="E10" s="219">
        <v>14</v>
      </c>
      <c r="F10" s="219">
        <v>58</v>
      </c>
      <c r="G10" s="219">
        <v>76</v>
      </c>
      <c r="H10" s="219">
        <v>1</v>
      </c>
      <c r="I10" s="219">
        <v>0</v>
      </c>
      <c r="J10" s="219">
        <v>0</v>
      </c>
      <c r="K10" s="219" t="s">
        <v>271</v>
      </c>
      <c r="L10" s="219" t="s">
        <v>271</v>
      </c>
      <c r="M10" s="219">
        <v>6</v>
      </c>
      <c r="N10" s="219">
        <v>0</v>
      </c>
      <c r="O10" s="219" t="s">
        <v>318</v>
      </c>
    </row>
    <row r="11" spans="1:15" ht="31.5" x14ac:dyDescent="0.25">
      <c r="A11" s="219">
        <v>7</v>
      </c>
      <c r="B11" s="191">
        <v>1158</v>
      </c>
      <c r="C11" s="175" t="s">
        <v>6</v>
      </c>
      <c r="D11" s="281" t="s">
        <v>319</v>
      </c>
      <c r="E11" s="219">
        <v>84</v>
      </c>
      <c r="F11" s="219">
        <v>1263</v>
      </c>
      <c r="G11" s="219">
        <v>805</v>
      </c>
      <c r="H11" s="219">
        <v>1</v>
      </c>
      <c r="I11" s="219">
        <v>0</v>
      </c>
      <c r="J11" s="219">
        <v>1</v>
      </c>
      <c r="K11" s="219" t="s">
        <v>271</v>
      </c>
      <c r="L11" s="219" t="s">
        <v>271</v>
      </c>
      <c r="M11" s="219">
        <v>16</v>
      </c>
      <c r="N11" s="219">
        <v>0</v>
      </c>
      <c r="O11" s="219" t="s">
        <v>320</v>
      </c>
    </row>
    <row r="12" spans="1:15" s="90" customFormat="1" ht="21.75" customHeight="1" x14ac:dyDescent="0.25">
      <c r="A12" s="519" t="s">
        <v>2</v>
      </c>
      <c r="B12" s="520"/>
      <c r="C12" s="520"/>
      <c r="D12" s="521"/>
      <c r="E12" s="239">
        <f t="shared" ref="E12:M12" si="0">SUM(E5:E11)</f>
        <v>596</v>
      </c>
      <c r="F12" s="239">
        <f t="shared" si="0"/>
        <v>5950</v>
      </c>
      <c r="G12" s="239">
        <f t="shared" si="0"/>
        <v>5552</v>
      </c>
      <c r="H12" s="239">
        <f t="shared" si="0"/>
        <v>14</v>
      </c>
      <c r="I12" s="239">
        <f t="shared" si="0"/>
        <v>5</v>
      </c>
      <c r="J12" s="239">
        <f t="shared" si="0"/>
        <v>8</v>
      </c>
      <c r="K12" s="239">
        <f t="shared" si="0"/>
        <v>0</v>
      </c>
      <c r="L12" s="239">
        <f t="shared" si="0"/>
        <v>0</v>
      </c>
      <c r="M12" s="239">
        <f t="shared" si="0"/>
        <v>137</v>
      </c>
      <c r="N12" s="239"/>
      <c r="O12" s="239">
        <f>SUM(O5:O11)</f>
        <v>0</v>
      </c>
    </row>
    <row r="13" spans="1:15" x14ac:dyDescent="0.25">
      <c r="A13" s="24"/>
      <c r="B13" s="24"/>
      <c r="C13" s="24"/>
      <c r="D13" s="46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</row>
    <row r="14" spans="1:15" x14ac:dyDescent="0.25">
      <c r="A14" s="24"/>
      <c r="B14" s="24"/>
      <c r="C14" s="24"/>
      <c r="D14" s="46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</row>
    <row r="15" spans="1:15" x14ac:dyDescent="0.25">
      <c r="A15" s="518" t="s">
        <v>280</v>
      </c>
      <c r="B15" s="518"/>
      <c r="C15" s="518"/>
      <c r="D15" s="518"/>
      <c r="E15" s="518"/>
      <c r="F15" s="518"/>
      <c r="G15" s="518"/>
      <c r="H15" s="518"/>
    </row>
    <row r="16" spans="1:15" x14ac:dyDescent="0.25">
      <c r="G16" s="2" t="s">
        <v>281</v>
      </c>
    </row>
    <row r="17" spans="1:8" ht="15.75" x14ac:dyDescent="0.25">
      <c r="A17" s="408" t="s">
        <v>71</v>
      </c>
      <c r="B17" s="273"/>
      <c r="C17" s="273"/>
      <c r="D17" s="408" t="s">
        <v>275</v>
      </c>
      <c r="E17" s="408" t="s">
        <v>276</v>
      </c>
      <c r="F17" s="408" t="s">
        <v>277</v>
      </c>
      <c r="G17" s="499" t="s">
        <v>278</v>
      </c>
      <c r="H17" s="501"/>
    </row>
    <row r="18" spans="1:8" ht="26.25" customHeight="1" x14ac:dyDescent="0.25">
      <c r="A18" s="409"/>
      <c r="B18" s="274"/>
      <c r="C18" s="274"/>
      <c r="D18" s="409"/>
      <c r="E18" s="409"/>
      <c r="F18" s="409"/>
      <c r="G18" s="281" t="s">
        <v>8</v>
      </c>
      <c r="H18" s="281" t="s">
        <v>279</v>
      </c>
    </row>
    <row r="19" spans="1:8" ht="31.5" x14ac:dyDescent="0.25">
      <c r="A19" s="284">
        <v>3</v>
      </c>
      <c r="B19" s="284">
        <v>1159</v>
      </c>
      <c r="C19" s="259" t="s">
        <v>7</v>
      </c>
      <c r="D19" s="259" t="s">
        <v>322</v>
      </c>
      <c r="E19" s="284">
        <v>12</v>
      </c>
      <c r="F19" s="284">
        <v>113</v>
      </c>
      <c r="G19" s="284" t="s">
        <v>225</v>
      </c>
      <c r="H19" s="284">
        <v>7</v>
      </c>
    </row>
    <row r="20" spans="1:8" ht="31.5" x14ac:dyDescent="0.25">
      <c r="A20" s="284">
        <v>5</v>
      </c>
      <c r="B20" s="284">
        <v>1157</v>
      </c>
      <c r="C20" s="259" t="s">
        <v>208</v>
      </c>
      <c r="D20" s="259" t="s">
        <v>323</v>
      </c>
      <c r="E20" s="284">
        <v>5</v>
      </c>
      <c r="F20" s="284">
        <v>4</v>
      </c>
      <c r="G20" s="284" t="s">
        <v>225</v>
      </c>
      <c r="H20" s="284" t="s">
        <v>225</v>
      </c>
    </row>
    <row r="21" spans="1:8" ht="15.75" x14ac:dyDescent="0.25">
      <c r="A21" s="512" t="s">
        <v>2</v>
      </c>
      <c r="B21" s="513"/>
      <c r="C21" s="513"/>
      <c r="D21" s="514"/>
      <c r="E21" s="221"/>
      <c r="F21" s="221"/>
      <c r="G21" s="221"/>
      <c r="H21" s="221"/>
    </row>
    <row r="22" spans="1:8" s="90" customFormat="1" ht="15.75" x14ac:dyDescent="0.25">
      <c r="A22" s="515"/>
      <c r="B22" s="516"/>
      <c r="C22" s="516"/>
      <c r="D22" s="517"/>
      <c r="E22" s="239">
        <f>SUM(E19:E20)</f>
        <v>17</v>
      </c>
      <c r="F22" s="239">
        <f>SUM(F19:F20)</f>
        <v>117</v>
      </c>
      <c r="G22" s="239">
        <f>SUM(G19:G20)</f>
        <v>0</v>
      </c>
      <c r="H22" s="239">
        <f>SUM(H19:H20)</f>
        <v>7</v>
      </c>
    </row>
  </sheetData>
  <mergeCells count="24">
    <mergeCell ref="A1:O1"/>
    <mergeCell ref="A2:O2"/>
    <mergeCell ref="F3:G3"/>
    <mergeCell ref="A3:A4"/>
    <mergeCell ref="D3:D4"/>
    <mergeCell ref="E3:E4"/>
    <mergeCell ref="H3:H4"/>
    <mergeCell ref="I3:I4"/>
    <mergeCell ref="J3:J4"/>
    <mergeCell ref="K3:K4"/>
    <mergeCell ref="L3:L4"/>
    <mergeCell ref="M3:M4"/>
    <mergeCell ref="N3:N4"/>
    <mergeCell ref="O3:O4"/>
    <mergeCell ref="B3:B4"/>
    <mergeCell ref="A21:D22"/>
    <mergeCell ref="G17:H17"/>
    <mergeCell ref="C3:C4"/>
    <mergeCell ref="A17:A18"/>
    <mergeCell ref="D17:D18"/>
    <mergeCell ref="E17:E18"/>
    <mergeCell ref="F17:F18"/>
    <mergeCell ref="A15:H15"/>
    <mergeCell ref="A12:D12"/>
  </mergeCells>
  <pageMargins left="0.7" right="0.7" top="0.75" bottom="0.75" header="0.3" footer="0.3"/>
  <pageSetup paperSize="9" orientation="landscape" verticalDpi="18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"/>
  <sheetViews>
    <sheetView topLeftCell="A28" workbookViewId="0">
      <selection activeCell="I34" sqref="I34"/>
    </sheetView>
  </sheetViews>
  <sheetFormatPr defaultColWidth="19.5703125" defaultRowHeight="15" x14ac:dyDescent="0.25"/>
  <cols>
    <col min="1" max="1" width="5.85546875" style="2" customWidth="1"/>
    <col min="2" max="2" width="7.28515625" style="2" customWidth="1"/>
    <col min="3" max="3" width="18.5703125" style="2" customWidth="1"/>
    <col min="4" max="4" width="39" style="2" customWidth="1"/>
    <col min="5" max="5" width="9" style="2" customWidth="1"/>
    <col min="6" max="6" width="8.5703125" style="2" customWidth="1"/>
    <col min="7" max="7" width="9.85546875" style="2" customWidth="1"/>
    <col min="8" max="8" width="14.7109375" style="2" customWidth="1"/>
    <col min="9" max="16384" width="19.5703125" style="2"/>
  </cols>
  <sheetData>
    <row r="1" spans="1:8" ht="18.75" x14ac:dyDescent="0.3">
      <c r="A1" s="405" t="s">
        <v>621</v>
      </c>
      <c r="B1" s="405"/>
      <c r="C1" s="405"/>
      <c r="D1" s="405"/>
      <c r="E1" s="405"/>
      <c r="F1" s="405"/>
      <c r="G1" s="405"/>
      <c r="H1" s="405"/>
    </row>
    <row r="2" spans="1:8" ht="15.75" x14ac:dyDescent="0.25">
      <c r="A2" s="350" t="s">
        <v>142</v>
      </c>
      <c r="B2" s="350"/>
      <c r="C2" s="350"/>
      <c r="D2" s="350"/>
      <c r="E2" s="350"/>
      <c r="F2" s="350"/>
      <c r="G2" s="350"/>
      <c r="H2" s="350"/>
    </row>
    <row r="3" spans="1:8" ht="23.25" customHeight="1" x14ac:dyDescent="0.25">
      <c r="A3" s="368" t="s">
        <v>71</v>
      </c>
      <c r="B3" s="463" t="s">
        <v>137</v>
      </c>
      <c r="C3" s="368" t="s">
        <v>138</v>
      </c>
      <c r="D3" s="368" t="s">
        <v>144</v>
      </c>
      <c r="E3" s="463" t="s">
        <v>136</v>
      </c>
      <c r="F3" s="463" t="s">
        <v>134</v>
      </c>
      <c r="G3" s="463" t="s">
        <v>143</v>
      </c>
      <c r="H3" s="365" t="s">
        <v>155</v>
      </c>
    </row>
    <row r="4" spans="1:8" ht="39" customHeight="1" x14ac:dyDescent="0.25">
      <c r="A4" s="368"/>
      <c r="B4" s="463"/>
      <c r="C4" s="368"/>
      <c r="D4" s="368"/>
      <c r="E4" s="463"/>
      <c r="F4" s="463"/>
      <c r="G4" s="463"/>
      <c r="H4" s="365"/>
    </row>
    <row r="5" spans="1:8" ht="31.5" x14ac:dyDescent="0.25">
      <c r="A5" s="465">
        <v>1</v>
      </c>
      <c r="B5" s="434">
        <v>1157</v>
      </c>
      <c r="C5" s="467" t="s">
        <v>5</v>
      </c>
      <c r="D5" s="281" t="s">
        <v>607</v>
      </c>
      <c r="E5" s="219" t="s">
        <v>271</v>
      </c>
      <c r="F5" s="219" t="s">
        <v>225</v>
      </c>
      <c r="G5" s="284">
        <v>3</v>
      </c>
      <c r="H5" s="258" t="s">
        <v>504</v>
      </c>
    </row>
    <row r="6" spans="1:8" ht="31.5" x14ac:dyDescent="0.25">
      <c r="A6" s="465"/>
      <c r="B6" s="434"/>
      <c r="C6" s="467"/>
      <c r="D6" s="281" t="s">
        <v>608</v>
      </c>
      <c r="E6" s="219" t="s">
        <v>271</v>
      </c>
      <c r="F6" s="219" t="s">
        <v>225</v>
      </c>
      <c r="G6" s="284">
        <v>4</v>
      </c>
      <c r="H6" s="258" t="s">
        <v>505</v>
      </c>
    </row>
    <row r="7" spans="1:8" ht="31.5" x14ac:dyDescent="0.25">
      <c r="A7" s="174">
        <v>2</v>
      </c>
      <c r="B7" s="191">
        <v>1158</v>
      </c>
      <c r="C7" s="266" t="s">
        <v>6</v>
      </c>
      <c r="D7" s="281" t="s">
        <v>502</v>
      </c>
      <c r="E7" s="219" t="s">
        <v>271</v>
      </c>
      <c r="F7" s="219" t="s">
        <v>225</v>
      </c>
      <c r="G7" s="284">
        <v>12</v>
      </c>
      <c r="H7" s="258" t="s">
        <v>506</v>
      </c>
    </row>
    <row r="8" spans="1:8" ht="35.25" customHeight="1" x14ac:dyDescent="0.25">
      <c r="A8" s="174">
        <v>3</v>
      </c>
      <c r="B8" s="191">
        <v>1159</v>
      </c>
      <c r="C8" s="266" t="s">
        <v>7</v>
      </c>
      <c r="D8" s="281" t="s">
        <v>291</v>
      </c>
      <c r="E8" s="219" t="s">
        <v>271</v>
      </c>
      <c r="F8" s="219" t="s">
        <v>225</v>
      </c>
      <c r="G8" s="284">
        <v>12</v>
      </c>
      <c r="H8" s="258" t="s">
        <v>503</v>
      </c>
    </row>
    <row r="9" spans="1:8" ht="15.75" x14ac:dyDescent="0.25">
      <c r="A9" s="286"/>
      <c r="B9" s="528" t="s">
        <v>2</v>
      </c>
      <c r="C9" s="529"/>
      <c r="D9" s="286"/>
      <c r="E9" s="286"/>
      <c r="F9" s="219" t="s">
        <v>225</v>
      </c>
      <c r="G9" s="239">
        <f>SUM(G5:G8)</f>
        <v>31</v>
      </c>
      <c r="H9" s="192"/>
    </row>
    <row r="10" spans="1:8" x14ac:dyDescent="0.25">
      <c r="A10" s="25"/>
      <c r="B10" s="25"/>
      <c r="C10" s="25"/>
      <c r="D10" s="25"/>
      <c r="E10" s="25"/>
      <c r="F10" s="24"/>
      <c r="G10" s="26"/>
      <c r="H10" s="27"/>
    </row>
    <row r="11" spans="1:8" x14ac:dyDescent="0.25">
      <c r="A11" s="25"/>
      <c r="B11" s="25"/>
      <c r="C11" s="25"/>
      <c r="D11" s="25"/>
      <c r="E11" s="25"/>
      <c r="F11" s="24"/>
      <c r="G11" s="26"/>
      <c r="H11" s="27"/>
    </row>
    <row r="12" spans="1:8" ht="18.75" x14ac:dyDescent="0.3">
      <c r="A12" s="405" t="s">
        <v>324</v>
      </c>
      <c r="B12" s="405"/>
      <c r="C12" s="405"/>
      <c r="D12" s="405"/>
      <c r="E12" s="405"/>
      <c r="F12" s="405"/>
      <c r="G12" s="405"/>
      <c r="H12" s="405"/>
    </row>
    <row r="13" spans="1:8" ht="18.75" x14ac:dyDescent="0.3">
      <c r="A13" s="81"/>
      <c r="B13" s="81"/>
      <c r="C13" s="81"/>
      <c r="D13" s="81"/>
      <c r="E13" s="81"/>
      <c r="F13" s="81"/>
      <c r="G13" s="81"/>
      <c r="H13" s="81"/>
    </row>
    <row r="14" spans="1:8" ht="30.6" customHeight="1" x14ac:dyDescent="0.25">
      <c r="A14" s="357" t="s">
        <v>71</v>
      </c>
      <c r="B14" s="370" t="s">
        <v>137</v>
      </c>
      <c r="C14" s="357" t="s">
        <v>138</v>
      </c>
      <c r="D14" s="357" t="s">
        <v>144</v>
      </c>
      <c r="E14" s="370" t="s">
        <v>136</v>
      </c>
      <c r="F14" s="370" t="s">
        <v>134</v>
      </c>
      <c r="G14" s="370" t="s">
        <v>143</v>
      </c>
      <c r="H14" s="394" t="s">
        <v>155</v>
      </c>
    </row>
    <row r="15" spans="1:8" ht="30" customHeight="1" x14ac:dyDescent="0.25">
      <c r="A15" s="358"/>
      <c r="B15" s="372"/>
      <c r="C15" s="358"/>
      <c r="D15" s="358"/>
      <c r="E15" s="372"/>
      <c r="F15" s="372"/>
      <c r="G15" s="372"/>
      <c r="H15" s="395"/>
    </row>
    <row r="16" spans="1:8" ht="22.9" customHeight="1" x14ac:dyDescent="0.25">
      <c r="A16" s="174">
        <v>1</v>
      </c>
      <c r="B16" s="284">
        <v>1157</v>
      </c>
      <c r="C16" s="299" t="s">
        <v>5</v>
      </c>
      <c r="D16" s="259" t="s">
        <v>325</v>
      </c>
      <c r="E16" s="217" t="s">
        <v>271</v>
      </c>
      <c r="F16" s="217" t="s">
        <v>225</v>
      </c>
      <c r="G16" s="284">
        <v>3</v>
      </c>
      <c r="H16" s="258" t="s">
        <v>507</v>
      </c>
    </row>
    <row r="17" spans="1:8" ht="20.25" customHeight="1" x14ac:dyDescent="0.25">
      <c r="A17" s="174">
        <v>2</v>
      </c>
      <c r="B17" s="191">
        <v>1159</v>
      </c>
      <c r="C17" s="175" t="s">
        <v>7</v>
      </c>
      <c r="D17" s="259" t="s">
        <v>292</v>
      </c>
      <c r="E17" s="217" t="s">
        <v>271</v>
      </c>
      <c r="F17" s="217" t="s">
        <v>225</v>
      </c>
      <c r="G17" s="217">
        <v>2</v>
      </c>
      <c r="H17" s="217" t="s">
        <v>225</v>
      </c>
    </row>
    <row r="18" spans="1:8" ht="27" customHeight="1" x14ac:dyDescent="0.25">
      <c r="A18" s="174">
        <v>3</v>
      </c>
      <c r="B18" s="191">
        <v>1157</v>
      </c>
      <c r="C18" s="175" t="s">
        <v>5</v>
      </c>
      <c r="D18" s="259" t="s">
        <v>284</v>
      </c>
      <c r="E18" s="217" t="s">
        <v>271</v>
      </c>
      <c r="F18" s="217" t="s">
        <v>225</v>
      </c>
      <c r="G18" s="217">
        <v>1</v>
      </c>
      <c r="H18" s="217" t="s">
        <v>225</v>
      </c>
    </row>
    <row r="19" spans="1:8" ht="20.25" customHeight="1" x14ac:dyDescent="0.25">
      <c r="A19" s="174"/>
      <c r="B19" s="530" t="s">
        <v>2</v>
      </c>
      <c r="C19" s="531"/>
      <c r="D19" s="298"/>
      <c r="E19" s="298"/>
      <c r="F19" s="217" t="s">
        <v>225</v>
      </c>
      <c r="G19" s="239">
        <f>SUM(G16:G18)</f>
        <v>6</v>
      </c>
      <c r="H19" s="258"/>
    </row>
    <row r="20" spans="1:8" ht="20.25" customHeight="1" x14ac:dyDescent="0.25">
      <c r="A20" s="87"/>
      <c r="B20" s="44"/>
      <c r="C20" s="93"/>
      <c r="D20" s="94"/>
      <c r="E20" s="94"/>
      <c r="F20" s="8"/>
      <c r="G20" s="95"/>
      <c r="H20" s="60"/>
    </row>
    <row r="21" spans="1:8" ht="18.75" x14ac:dyDescent="0.3">
      <c r="A21" s="405" t="s">
        <v>145</v>
      </c>
      <c r="B21" s="405"/>
      <c r="C21" s="405"/>
      <c r="D21" s="405"/>
      <c r="E21" s="405"/>
      <c r="F21" s="405"/>
      <c r="G21" s="405"/>
      <c r="H21" s="405"/>
    </row>
    <row r="23" spans="1:8" ht="24" customHeight="1" x14ac:dyDescent="0.25">
      <c r="A23" s="357" t="s">
        <v>71</v>
      </c>
      <c r="B23" s="408" t="s">
        <v>137</v>
      </c>
      <c r="C23" s="357" t="s">
        <v>138</v>
      </c>
      <c r="D23" s="215" t="s">
        <v>144</v>
      </c>
      <c r="E23" s="408" t="s">
        <v>136</v>
      </c>
      <c r="F23" s="408" t="s">
        <v>134</v>
      </c>
      <c r="G23" s="408" t="s">
        <v>143</v>
      </c>
      <c r="H23" s="394" t="s">
        <v>155</v>
      </c>
    </row>
    <row r="24" spans="1:8" ht="24" customHeight="1" x14ac:dyDescent="0.25">
      <c r="A24" s="358"/>
      <c r="B24" s="409"/>
      <c r="C24" s="358"/>
      <c r="D24" s="216"/>
      <c r="E24" s="409"/>
      <c r="F24" s="409"/>
      <c r="G24" s="409"/>
      <c r="H24" s="395"/>
    </row>
    <row r="25" spans="1:8" ht="31.5" x14ac:dyDescent="0.25">
      <c r="A25" s="174">
        <v>1</v>
      </c>
      <c r="B25" s="266">
        <v>1159</v>
      </c>
      <c r="C25" s="269" t="s">
        <v>7</v>
      </c>
      <c r="D25" s="300" t="s">
        <v>509</v>
      </c>
      <c r="E25" s="217" t="s">
        <v>271</v>
      </c>
      <c r="F25" s="217" t="s">
        <v>225</v>
      </c>
      <c r="G25" s="217">
        <v>1</v>
      </c>
      <c r="H25" s="258" t="s">
        <v>510</v>
      </c>
    </row>
    <row r="26" spans="1:8" ht="31.5" x14ac:dyDescent="0.25">
      <c r="A26" s="301">
        <v>2</v>
      </c>
      <c r="B26" s="259">
        <v>1157</v>
      </c>
      <c r="C26" s="259" t="s">
        <v>5</v>
      </c>
      <c r="D26" s="300" t="s">
        <v>622</v>
      </c>
      <c r="E26" s="217" t="s">
        <v>271</v>
      </c>
      <c r="F26" s="217" t="s">
        <v>225</v>
      </c>
      <c r="G26" s="217">
        <v>1</v>
      </c>
      <c r="H26" s="258" t="s">
        <v>508</v>
      </c>
    </row>
    <row r="27" spans="1:8" ht="15.75" x14ac:dyDescent="0.25">
      <c r="A27" s="174"/>
      <c r="B27" s="191"/>
      <c r="C27" s="286" t="s">
        <v>2</v>
      </c>
      <c r="D27" s="192"/>
      <c r="E27" s="219"/>
      <c r="F27" s="219" t="s">
        <v>225</v>
      </c>
      <c r="G27" s="219">
        <v>3</v>
      </c>
      <c r="H27" s="192"/>
    </row>
    <row r="30" spans="1:8" ht="18.75" x14ac:dyDescent="0.3">
      <c r="A30" s="405" t="s">
        <v>146</v>
      </c>
      <c r="B30" s="405"/>
      <c r="C30" s="405"/>
      <c r="D30" s="405"/>
      <c r="E30" s="405"/>
      <c r="F30" s="405"/>
      <c r="G30" s="405"/>
      <c r="H30" s="31"/>
    </row>
    <row r="32" spans="1:8" ht="2.25" customHeight="1" x14ac:dyDescent="0.25"/>
    <row r="33" spans="1:8" ht="25.5" customHeight="1" x14ac:dyDescent="0.25">
      <c r="A33" s="357" t="s">
        <v>71</v>
      </c>
      <c r="B33" s="526" t="s">
        <v>137</v>
      </c>
      <c r="C33" s="357" t="s">
        <v>138</v>
      </c>
      <c r="D33" s="357" t="s">
        <v>144</v>
      </c>
      <c r="E33" s="526" t="s">
        <v>136</v>
      </c>
      <c r="F33" s="506" t="s">
        <v>134</v>
      </c>
      <c r="G33" s="506" t="s">
        <v>143</v>
      </c>
      <c r="H33" s="370" t="s">
        <v>155</v>
      </c>
    </row>
    <row r="34" spans="1:8" ht="42.75" customHeight="1" x14ac:dyDescent="0.25">
      <c r="A34" s="358"/>
      <c r="B34" s="527"/>
      <c r="C34" s="358"/>
      <c r="D34" s="358"/>
      <c r="E34" s="527"/>
      <c r="F34" s="507"/>
      <c r="G34" s="507"/>
      <c r="H34" s="372"/>
    </row>
    <row r="35" spans="1:8" ht="31.5" x14ac:dyDescent="0.25">
      <c r="A35" s="174">
        <v>1</v>
      </c>
      <c r="B35" s="191">
        <v>1158</v>
      </c>
      <c r="C35" s="175" t="s">
        <v>209</v>
      </c>
      <c r="D35" s="302" t="s">
        <v>293</v>
      </c>
      <c r="E35" s="255" t="s">
        <v>271</v>
      </c>
      <c r="F35" s="217" t="s">
        <v>225</v>
      </c>
      <c r="G35" s="248">
        <v>1</v>
      </c>
      <c r="H35" s="248" t="s">
        <v>511</v>
      </c>
    </row>
    <row r="36" spans="1:8" ht="15.75" x14ac:dyDescent="0.25">
      <c r="A36" s="174">
        <v>2</v>
      </c>
      <c r="B36" s="255">
        <v>1157</v>
      </c>
      <c r="C36" s="303" t="s">
        <v>5</v>
      </c>
      <c r="D36" s="302" t="s">
        <v>282</v>
      </c>
      <c r="E36" s="255" t="s">
        <v>271</v>
      </c>
      <c r="F36" s="217" t="s">
        <v>225</v>
      </c>
      <c r="G36" s="248">
        <v>2</v>
      </c>
      <c r="H36" s="217" t="s">
        <v>225</v>
      </c>
    </row>
    <row r="37" spans="1:8" ht="31.5" x14ac:dyDescent="0.25">
      <c r="A37" s="174">
        <v>3</v>
      </c>
      <c r="B37" s="255">
        <v>1157</v>
      </c>
      <c r="C37" s="303" t="s">
        <v>5</v>
      </c>
      <c r="D37" s="302" t="s">
        <v>283</v>
      </c>
      <c r="E37" s="255" t="s">
        <v>271</v>
      </c>
      <c r="F37" s="217" t="s">
        <v>225</v>
      </c>
      <c r="G37" s="248"/>
      <c r="H37" s="217" t="s">
        <v>225</v>
      </c>
    </row>
    <row r="38" spans="1:8" s="90" customFormat="1" ht="15.75" x14ac:dyDescent="0.25">
      <c r="A38" s="199"/>
      <c r="B38" s="218"/>
      <c r="C38" s="286" t="s">
        <v>2</v>
      </c>
      <c r="D38" s="304"/>
      <c r="E38" s="305"/>
      <c r="F38" s="239"/>
      <c r="G38" s="306">
        <f>SUM(G35:G37)</f>
        <v>3</v>
      </c>
      <c r="H38" s="306"/>
    </row>
    <row r="48" spans="1:8" x14ac:dyDescent="0.25">
      <c r="C48" s="53"/>
    </row>
    <row r="51" spans="3:3" x14ac:dyDescent="0.25">
      <c r="C51" s="53"/>
    </row>
  </sheetData>
  <mergeCells count="41">
    <mergeCell ref="H33:H34"/>
    <mergeCell ref="D33:D34"/>
    <mergeCell ref="H3:H4"/>
    <mergeCell ref="H14:H15"/>
    <mergeCell ref="H23:H24"/>
    <mergeCell ref="A21:H21"/>
    <mergeCell ref="A12:H12"/>
    <mergeCell ref="C5:C6"/>
    <mergeCell ref="B5:B6"/>
    <mergeCell ref="B9:C9"/>
    <mergeCell ref="B19:C19"/>
    <mergeCell ref="A5:A6"/>
    <mergeCell ref="F23:F24"/>
    <mergeCell ref="G23:G24"/>
    <mergeCell ref="A23:A24"/>
    <mergeCell ref="B23:B24"/>
    <mergeCell ref="A2:H2"/>
    <mergeCell ref="A1:H1"/>
    <mergeCell ref="A14:A15"/>
    <mergeCell ref="B14:B15"/>
    <mergeCell ref="C14:C15"/>
    <mergeCell ref="E14:E15"/>
    <mergeCell ref="F14:F15"/>
    <mergeCell ref="G14:G15"/>
    <mergeCell ref="D14:D15"/>
    <mergeCell ref="A3:A4"/>
    <mergeCell ref="C3:C4"/>
    <mergeCell ref="E3:E4"/>
    <mergeCell ref="F3:F4"/>
    <mergeCell ref="G3:G4"/>
    <mergeCell ref="B3:B4"/>
    <mergeCell ref="D3:D4"/>
    <mergeCell ref="C23:C24"/>
    <mergeCell ref="E23:E24"/>
    <mergeCell ref="A30:G30"/>
    <mergeCell ref="A33:A34"/>
    <mergeCell ref="B33:B34"/>
    <mergeCell ref="C33:C34"/>
    <mergeCell ref="F33:F34"/>
    <mergeCell ref="G33:G34"/>
    <mergeCell ref="E33:E34"/>
  </mergeCells>
  <pageMargins left="0.7" right="0.7" top="0.7" bottom="0.75" header="0.2" footer="0.3"/>
  <pageSetup paperSize="9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sqref="A1:H20"/>
    </sheetView>
  </sheetViews>
  <sheetFormatPr defaultColWidth="9.140625" defaultRowHeight="15" x14ac:dyDescent="0.25"/>
  <cols>
    <col min="1" max="1" width="8.28515625" style="32" customWidth="1"/>
    <col min="2" max="2" width="7.85546875" style="32" customWidth="1"/>
    <col min="3" max="3" width="17.5703125" style="32" customWidth="1"/>
    <col min="4" max="4" width="23.5703125" style="32" customWidth="1"/>
    <col min="5" max="5" width="9.140625" style="32"/>
    <col min="6" max="6" width="7.140625" style="32" customWidth="1"/>
    <col min="7" max="7" width="24" style="32" customWidth="1"/>
    <col min="8" max="8" width="19" style="32" customWidth="1"/>
    <col min="9" max="16384" width="9.140625" style="32"/>
  </cols>
  <sheetData>
    <row r="1" spans="1:8" ht="18.75" x14ac:dyDescent="0.3">
      <c r="A1" s="405" t="s">
        <v>625</v>
      </c>
      <c r="B1" s="405"/>
      <c r="C1" s="405"/>
      <c r="D1" s="405"/>
      <c r="E1" s="405"/>
      <c r="F1" s="405"/>
      <c r="G1" s="405"/>
      <c r="H1" s="405"/>
    </row>
    <row r="2" spans="1:8" ht="15.75" x14ac:dyDescent="0.25">
      <c r="A2" s="350" t="s">
        <v>147</v>
      </c>
      <c r="B2" s="350"/>
      <c r="C2" s="350"/>
      <c r="D2" s="350"/>
      <c r="E2" s="350"/>
      <c r="F2" s="350"/>
      <c r="G2" s="350"/>
      <c r="H2" s="350"/>
    </row>
    <row r="3" spans="1:8" ht="15" customHeight="1" x14ac:dyDescent="0.25">
      <c r="A3" s="472" t="s">
        <v>71</v>
      </c>
      <c r="B3" s="472" t="s">
        <v>137</v>
      </c>
      <c r="C3" s="472" t="s">
        <v>138</v>
      </c>
      <c r="D3" s="251"/>
      <c r="E3" s="370" t="s">
        <v>136</v>
      </c>
      <c r="F3" s="370" t="s">
        <v>134</v>
      </c>
      <c r="G3" s="370" t="s">
        <v>272</v>
      </c>
      <c r="H3" s="370" t="s">
        <v>155</v>
      </c>
    </row>
    <row r="4" spans="1:8" ht="36" customHeight="1" x14ac:dyDescent="0.25">
      <c r="A4" s="473"/>
      <c r="B4" s="473"/>
      <c r="C4" s="473"/>
      <c r="D4" s="252" t="s">
        <v>148</v>
      </c>
      <c r="E4" s="372"/>
      <c r="F4" s="372"/>
      <c r="G4" s="372"/>
      <c r="H4" s="372"/>
    </row>
    <row r="5" spans="1:8" ht="47.25" x14ac:dyDescent="0.25">
      <c r="A5" s="174">
        <v>1</v>
      </c>
      <c r="B5" s="265">
        <v>1157</v>
      </c>
      <c r="C5" s="265" t="s">
        <v>5</v>
      </c>
      <c r="D5" s="259" t="s">
        <v>626</v>
      </c>
      <c r="E5" s="217" t="s">
        <v>271</v>
      </c>
      <c r="F5" s="217"/>
      <c r="G5" s="259" t="s">
        <v>623</v>
      </c>
      <c r="H5" s="259" t="s">
        <v>632</v>
      </c>
    </row>
    <row r="6" spans="1:8" ht="78.75" x14ac:dyDescent="0.25">
      <c r="A6" s="174">
        <v>3</v>
      </c>
      <c r="B6" s="307">
        <v>1159</v>
      </c>
      <c r="C6" s="265" t="s">
        <v>7</v>
      </c>
      <c r="D6" s="175" t="s">
        <v>627</v>
      </c>
      <c r="E6" s="217" t="s">
        <v>271</v>
      </c>
      <c r="F6" s="217"/>
      <c r="G6" s="259" t="s">
        <v>630</v>
      </c>
      <c r="H6" s="308" t="s">
        <v>629</v>
      </c>
    </row>
    <row r="7" spans="1:8" ht="47.25" x14ac:dyDescent="0.25">
      <c r="A7" s="174">
        <v>4</v>
      </c>
      <c r="B7" s="175">
        <v>1157</v>
      </c>
      <c r="C7" s="299" t="s">
        <v>5</v>
      </c>
      <c r="D7" s="259" t="s">
        <v>628</v>
      </c>
      <c r="E7" s="217" t="s">
        <v>271</v>
      </c>
      <c r="F7" s="217"/>
      <c r="G7" s="259" t="s">
        <v>631</v>
      </c>
      <c r="H7" s="258" t="s">
        <v>512</v>
      </c>
    </row>
    <row r="8" spans="1:8" ht="47.25" x14ac:dyDescent="0.25">
      <c r="A8" s="174">
        <v>12</v>
      </c>
      <c r="B8" s="265">
        <v>1159</v>
      </c>
      <c r="C8" s="265" t="s">
        <v>7</v>
      </c>
      <c r="D8" s="258"/>
      <c r="E8" s="217"/>
      <c r="F8" s="217" t="s">
        <v>271</v>
      </c>
      <c r="G8" s="259" t="s">
        <v>624</v>
      </c>
      <c r="H8" s="258" t="s">
        <v>513</v>
      </c>
    </row>
    <row r="11" spans="1:8" ht="18.75" x14ac:dyDescent="0.3">
      <c r="A11" s="405" t="s">
        <v>516</v>
      </c>
      <c r="B11" s="405"/>
      <c r="C11" s="405"/>
      <c r="D11" s="405"/>
      <c r="E11" s="405"/>
      <c r="F11" s="405"/>
      <c r="G11" s="19"/>
      <c r="H11" s="19"/>
    </row>
    <row r="12" spans="1:8" ht="18.75" x14ac:dyDescent="0.3">
      <c r="A12" s="81"/>
      <c r="B12" s="81"/>
      <c r="C12" s="81"/>
      <c r="D12" s="81"/>
    </row>
    <row r="13" spans="1:8" ht="15.75" x14ac:dyDescent="0.25">
      <c r="A13" s="357" t="s">
        <v>71</v>
      </c>
      <c r="B13" s="357" t="s">
        <v>137</v>
      </c>
      <c r="C13" s="357" t="s">
        <v>138</v>
      </c>
      <c r="D13" s="215"/>
      <c r="E13" s="408" t="s">
        <v>136</v>
      </c>
      <c r="F13" s="458" t="s">
        <v>134</v>
      </c>
      <c r="G13" s="532"/>
      <c r="H13" s="532"/>
    </row>
    <row r="14" spans="1:8" ht="44.25" customHeight="1" x14ac:dyDescent="0.25">
      <c r="A14" s="358"/>
      <c r="B14" s="358"/>
      <c r="C14" s="358"/>
      <c r="D14" s="216" t="s">
        <v>514</v>
      </c>
      <c r="E14" s="409"/>
      <c r="F14" s="458"/>
      <c r="G14" s="532"/>
      <c r="H14" s="532"/>
    </row>
    <row r="15" spans="1:8" ht="18" customHeight="1" x14ac:dyDescent="0.25">
      <c r="A15" s="174">
        <v>1</v>
      </c>
      <c r="B15" s="265">
        <v>1157</v>
      </c>
      <c r="C15" s="265" t="s">
        <v>5</v>
      </c>
      <c r="D15" s="192" t="s">
        <v>517</v>
      </c>
      <c r="E15" s="217" t="s">
        <v>271</v>
      </c>
      <c r="F15" s="192"/>
      <c r="G15" s="96"/>
      <c r="H15" s="96"/>
    </row>
    <row r="16" spans="1:8" ht="18" customHeight="1" x14ac:dyDescent="0.25">
      <c r="A16" s="301">
        <v>2</v>
      </c>
      <c r="B16" s="265">
        <v>1157</v>
      </c>
      <c r="C16" s="265" t="s">
        <v>5</v>
      </c>
      <c r="D16" s="309" t="s">
        <v>518</v>
      </c>
      <c r="E16" s="217" t="s">
        <v>271</v>
      </c>
      <c r="F16" s="192"/>
      <c r="G16" s="96"/>
      <c r="H16" s="96"/>
    </row>
    <row r="17" spans="1:8" ht="18" customHeight="1" x14ac:dyDescent="0.25">
      <c r="A17" s="174">
        <v>3</v>
      </c>
      <c r="B17" s="175">
        <v>1158</v>
      </c>
      <c r="C17" s="192" t="s">
        <v>209</v>
      </c>
      <c r="D17" s="192" t="s">
        <v>515</v>
      </c>
      <c r="E17" s="217" t="s">
        <v>271</v>
      </c>
      <c r="F17" s="192"/>
      <c r="G17" s="96"/>
      <c r="H17" s="96"/>
    </row>
  </sheetData>
  <mergeCells count="17">
    <mergeCell ref="E13:E14"/>
    <mergeCell ref="F13:F14"/>
    <mergeCell ref="G13:G14"/>
    <mergeCell ref="H13:H14"/>
    <mergeCell ref="A11:F11"/>
    <mergeCell ref="A13:A14"/>
    <mergeCell ref="B13:B14"/>
    <mergeCell ref="C13:C14"/>
    <mergeCell ref="A1:H1"/>
    <mergeCell ref="A2:H2"/>
    <mergeCell ref="A3:A4"/>
    <mergeCell ref="B3:B4"/>
    <mergeCell ref="C3:C4"/>
    <mergeCell ref="E3:E4"/>
    <mergeCell ref="F3:F4"/>
    <mergeCell ref="G3:G4"/>
    <mergeCell ref="H3:H4"/>
  </mergeCells>
  <pageMargins left="0.9" right="0.7" top="0.75" bottom="0.75" header="0.3" footer="0.3"/>
  <pageSetup orientation="landscape" verticalDpi="18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A3" sqref="A3:E9"/>
    </sheetView>
  </sheetViews>
  <sheetFormatPr defaultRowHeight="15" x14ac:dyDescent="0.25"/>
  <cols>
    <col min="1" max="1" width="6.5703125" style="2" customWidth="1"/>
    <col min="2" max="2" width="10.5703125" style="2" customWidth="1"/>
    <col min="3" max="3" width="21.42578125" style="2" customWidth="1"/>
    <col min="4" max="4" width="11.5703125" style="2" customWidth="1"/>
    <col min="5" max="5" width="14.5703125" style="2" customWidth="1"/>
    <col min="6" max="16384" width="9.140625" style="2"/>
  </cols>
  <sheetData>
    <row r="1" spans="1:7" ht="18.75" x14ac:dyDescent="0.3">
      <c r="A1" s="405" t="s">
        <v>150</v>
      </c>
      <c r="B1" s="405"/>
      <c r="C1" s="405"/>
      <c r="D1" s="405"/>
      <c r="E1" s="405"/>
    </row>
    <row r="2" spans="1:7" ht="15.75" x14ac:dyDescent="0.25">
      <c r="A2" s="350" t="s">
        <v>151</v>
      </c>
      <c r="B2" s="350"/>
      <c r="C2" s="350"/>
      <c r="D2" s="350"/>
      <c r="E2" s="350"/>
    </row>
    <row r="3" spans="1:7" x14ac:dyDescent="0.25">
      <c r="A3" s="534" t="s">
        <v>0</v>
      </c>
      <c r="B3" s="537" t="s">
        <v>10</v>
      </c>
      <c r="C3" s="537" t="s">
        <v>1</v>
      </c>
      <c r="D3" s="526" t="s">
        <v>274</v>
      </c>
      <c r="E3" s="526" t="s">
        <v>149</v>
      </c>
    </row>
    <row r="4" spans="1:7" x14ac:dyDescent="0.25">
      <c r="A4" s="535"/>
      <c r="B4" s="538"/>
      <c r="C4" s="538"/>
      <c r="D4" s="533"/>
      <c r="E4" s="533"/>
    </row>
    <row r="5" spans="1:7" x14ac:dyDescent="0.25">
      <c r="A5" s="536"/>
      <c r="B5" s="539"/>
      <c r="C5" s="539"/>
      <c r="D5" s="527"/>
      <c r="E5" s="527"/>
    </row>
    <row r="6" spans="1:7" ht="15.75" x14ac:dyDescent="0.25">
      <c r="A6" s="174">
        <v>28</v>
      </c>
      <c r="B6" s="191">
        <v>1157</v>
      </c>
      <c r="C6" s="175" t="s">
        <v>5</v>
      </c>
      <c r="D6" s="248">
        <v>1</v>
      </c>
      <c r="E6" s="248">
        <v>20</v>
      </c>
    </row>
    <row r="7" spans="1:7" ht="15.75" x14ac:dyDescent="0.25">
      <c r="A7" s="174">
        <v>29</v>
      </c>
      <c r="B7" s="191">
        <v>1158</v>
      </c>
      <c r="C7" s="175" t="s">
        <v>6</v>
      </c>
      <c r="D7" s="248">
        <v>1</v>
      </c>
      <c r="E7" s="248">
        <v>25</v>
      </c>
    </row>
    <row r="8" spans="1:7" ht="15.75" x14ac:dyDescent="0.25">
      <c r="A8" s="174">
        <v>30</v>
      </c>
      <c r="B8" s="191">
        <v>1159</v>
      </c>
      <c r="C8" s="175" t="s">
        <v>7</v>
      </c>
      <c r="D8" s="248">
        <v>1</v>
      </c>
      <c r="E8" s="248">
        <v>25</v>
      </c>
    </row>
    <row r="9" spans="1:7" ht="15.75" x14ac:dyDescent="0.25">
      <c r="A9" s="256"/>
      <c r="B9" s="174" t="s">
        <v>2</v>
      </c>
      <c r="C9" s="257"/>
      <c r="D9" s="248">
        <f>SUM(D6:D8)</f>
        <v>3</v>
      </c>
      <c r="E9" s="248">
        <f>SUM(E6:E8)</f>
        <v>70</v>
      </c>
    </row>
    <row r="10" spans="1:7" x14ac:dyDescent="0.25">
      <c r="G10" s="2" t="s">
        <v>240</v>
      </c>
    </row>
  </sheetData>
  <mergeCells count="7">
    <mergeCell ref="D3:D5"/>
    <mergeCell ref="E3:E5"/>
    <mergeCell ref="A2:E2"/>
    <mergeCell ref="A1:E1"/>
    <mergeCell ref="A3:A5"/>
    <mergeCell ref="B3:B5"/>
    <mergeCell ref="C3:C5"/>
  </mergeCells>
  <pageMargins left="1.1599999999999999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6"/>
  <sheetViews>
    <sheetView topLeftCell="C1" zoomScaleNormal="100" workbookViewId="0">
      <pane ySplit="5" topLeftCell="A6" activePane="bottomLeft" state="frozen"/>
      <selection pane="bottomLeft" activeCell="S11" sqref="S11"/>
    </sheetView>
  </sheetViews>
  <sheetFormatPr defaultRowHeight="20.100000000000001" customHeight="1" x14ac:dyDescent="0.25"/>
  <cols>
    <col min="1" max="1" width="4.85546875" style="180" customWidth="1"/>
    <col min="2" max="2" width="16" style="180" customWidth="1"/>
    <col min="3" max="3" width="8.42578125" style="180" customWidth="1"/>
    <col min="4" max="4" width="6.42578125" style="180" customWidth="1"/>
    <col min="5" max="6" width="6" style="180" customWidth="1"/>
    <col min="7" max="7" width="6.140625" style="180" customWidth="1"/>
    <col min="8" max="8" width="6.28515625" style="180" customWidth="1"/>
    <col min="9" max="9" width="6.140625" style="180" customWidth="1"/>
    <col min="10" max="10" width="7.28515625" style="180" customWidth="1"/>
    <col min="11" max="11" width="7.85546875" style="180" customWidth="1"/>
    <col min="12" max="12" width="7.28515625" style="180" customWidth="1"/>
    <col min="13" max="13" width="6.42578125" style="180" customWidth="1"/>
    <col min="14" max="15" width="6" style="180" customWidth="1"/>
    <col min="16" max="16" width="7.85546875" style="180" customWidth="1"/>
    <col min="17" max="17" width="7.28515625" style="180" customWidth="1"/>
    <col min="18" max="16384" width="9.140625" style="180"/>
  </cols>
  <sheetData>
    <row r="1" spans="1:21" ht="20.100000000000001" customHeight="1" x14ac:dyDescent="0.25">
      <c r="A1" s="338" t="s">
        <v>771</v>
      </c>
      <c r="B1" s="338"/>
      <c r="C1" s="338"/>
      <c r="D1" s="338"/>
      <c r="E1" s="338"/>
      <c r="F1" s="338"/>
      <c r="G1" s="338"/>
      <c r="H1" s="338"/>
      <c r="I1" s="338"/>
      <c r="J1" s="338"/>
      <c r="K1" s="338"/>
      <c r="L1" s="338"/>
      <c r="M1" s="338"/>
      <c r="N1" s="338"/>
    </row>
    <row r="2" spans="1:21" ht="20.100000000000001" customHeight="1" x14ac:dyDescent="0.25">
      <c r="A2" s="339" t="s">
        <v>668</v>
      </c>
      <c r="B2" s="339"/>
      <c r="C2" s="339"/>
      <c r="D2" s="339"/>
      <c r="E2" s="339"/>
      <c r="F2" s="339"/>
      <c r="G2" s="339"/>
      <c r="H2" s="339"/>
      <c r="I2" s="339"/>
      <c r="J2" s="339"/>
      <c r="K2" s="339"/>
      <c r="L2" s="339"/>
      <c r="M2" s="339"/>
      <c r="N2" s="339"/>
    </row>
    <row r="3" spans="1:21" ht="20.100000000000001" customHeight="1" x14ac:dyDescent="0.25">
      <c r="A3" s="340"/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</row>
    <row r="4" spans="1:21" ht="20.100000000000001" customHeight="1" x14ac:dyDescent="0.25">
      <c r="A4" s="341" t="s">
        <v>0</v>
      </c>
      <c r="B4" s="341" t="s">
        <v>1</v>
      </c>
      <c r="C4" s="341" t="s">
        <v>770</v>
      </c>
      <c r="D4" s="343" t="s">
        <v>788</v>
      </c>
      <c r="E4" s="344"/>
      <c r="F4" s="343" t="s">
        <v>772</v>
      </c>
      <c r="G4" s="344"/>
      <c r="H4" s="343" t="s">
        <v>773</v>
      </c>
      <c r="I4" s="344"/>
      <c r="J4" s="343" t="s">
        <v>774</v>
      </c>
      <c r="K4" s="344"/>
      <c r="L4" s="336" t="s">
        <v>775</v>
      </c>
      <c r="M4" s="337"/>
      <c r="N4" s="343" t="s">
        <v>776</v>
      </c>
      <c r="O4" s="344"/>
      <c r="P4" s="336" t="s">
        <v>2</v>
      </c>
      <c r="Q4" s="337"/>
    </row>
    <row r="5" spans="1:21" ht="20.100000000000001" customHeight="1" x14ac:dyDescent="0.25">
      <c r="A5" s="342"/>
      <c r="B5" s="342"/>
      <c r="C5" s="342"/>
      <c r="D5" s="181" t="s">
        <v>8</v>
      </c>
      <c r="E5" s="181" t="s">
        <v>9</v>
      </c>
      <c r="F5" s="181" t="s">
        <v>8</v>
      </c>
      <c r="G5" s="181" t="s">
        <v>9</v>
      </c>
      <c r="H5" s="181" t="s">
        <v>8</v>
      </c>
      <c r="I5" s="181" t="s">
        <v>9</v>
      </c>
      <c r="J5" s="181" t="s">
        <v>8</v>
      </c>
      <c r="K5" s="182" t="s">
        <v>9</v>
      </c>
      <c r="L5" s="181" t="s">
        <v>8</v>
      </c>
      <c r="M5" s="181" t="s">
        <v>9</v>
      </c>
      <c r="N5" s="181" t="s">
        <v>8</v>
      </c>
      <c r="O5" s="182" t="s">
        <v>9</v>
      </c>
      <c r="P5" s="181" t="s">
        <v>8</v>
      </c>
      <c r="Q5" s="181" t="s">
        <v>9</v>
      </c>
      <c r="R5" s="241"/>
      <c r="S5" s="241"/>
      <c r="T5" s="241"/>
      <c r="U5" s="241"/>
    </row>
    <row r="6" spans="1:21" ht="45" x14ac:dyDescent="0.25">
      <c r="A6" s="105">
        <v>1</v>
      </c>
      <c r="B6" s="107" t="s">
        <v>767</v>
      </c>
      <c r="C6" s="183">
        <f t="shared" ref="C6:C9" si="0">P6+Q6</f>
        <v>1839</v>
      </c>
      <c r="D6" s="184">
        <v>42</v>
      </c>
      <c r="E6" s="184">
        <v>40</v>
      </c>
      <c r="F6" s="184">
        <v>62</v>
      </c>
      <c r="G6" s="184">
        <v>58</v>
      </c>
      <c r="H6" s="184">
        <v>226</v>
      </c>
      <c r="I6" s="185">
        <v>201</v>
      </c>
      <c r="J6" s="186">
        <v>418</v>
      </c>
      <c r="K6" s="187">
        <v>401</v>
      </c>
      <c r="L6" s="183">
        <v>123</v>
      </c>
      <c r="M6" s="183">
        <v>107</v>
      </c>
      <c r="N6" s="186">
        <v>78</v>
      </c>
      <c r="O6" s="187">
        <v>83</v>
      </c>
      <c r="P6" s="183">
        <f t="shared" ref="P6:P8" si="1">D6+F6+H6+J6+L6+N6</f>
        <v>949</v>
      </c>
      <c r="Q6" s="183">
        <f t="shared" ref="Q6:Q8" si="2">E6+G6+I6+K6+M6+O6</f>
        <v>890</v>
      </c>
      <c r="R6" s="242"/>
      <c r="S6" s="242"/>
      <c r="T6" s="241"/>
      <c r="U6" s="241"/>
    </row>
    <row r="7" spans="1:21" ht="20.100000000000001" customHeight="1" x14ac:dyDescent="0.25">
      <c r="A7" s="105">
        <v>2</v>
      </c>
      <c r="B7" s="107" t="s">
        <v>768</v>
      </c>
      <c r="C7" s="183">
        <f t="shared" si="0"/>
        <v>1282</v>
      </c>
      <c r="D7" s="184">
        <v>33</v>
      </c>
      <c r="E7" s="184">
        <v>29</v>
      </c>
      <c r="F7" s="184">
        <v>112</v>
      </c>
      <c r="G7" s="184">
        <v>110</v>
      </c>
      <c r="H7" s="184">
        <v>322</v>
      </c>
      <c r="I7" s="185">
        <v>333</v>
      </c>
      <c r="J7" s="186">
        <v>80</v>
      </c>
      <c r="K7" s="187">
        <v>70</v>
      </c>
      <c r="L7" s="183">
        <v>45</v>
      </c>
      <c r="M7" s="183">
        <v>45</v>
      </c>
      <c r="N7" s="186">
        <v>53</v>
      </c>
      <c r="O7" s="187">
        <v>50</v>
      </c>
      <c r="P7" s="183">
        <f t="shared" si="1"/>
        <v>645</v>
      </c>
      <c r="Q7" s="183">
        <f t="shared" si="2"/>
        <v>637</v>
      </c>
      <c r="R7" s="188"/>
      <c r="S7" s="188"/>
    </row>
    <row r="8" spans="1:21" ht="31.5" customHeight="1" x14ac:dyDescent="0.25">
      <c r="A8" s="105">
        <v>3</v>
      </c>
      <c r="B8" s="107" t="s">
        <v>769</v>
      </c>
      <c r="C8" s="183">
        <f t="shared" si="0"/>
        <v>2790</v>
      </c>
      <c r="D8" s="184">
        <v>203</v>
      </c>
      <c r="E8" s="184">
        <v>113</v>
      </c>
      <c r="F8" s="184">
        <v>131</v>
      </c>
      <c r="G8" s="184">
        <v>111</v>
      </c>
      <c r="H8" s="184">
        <v>307</v>
      </c>
      <c r="I8" s="185">
        <v>205</v>
      </c>
      <c r="J8" s="186">
        <v>668</v>
      </c>
      <c r="K8" s="187">
        <v>622</v>
      </c>
      <c r="L8" s="183">
        <v>153</v>
      </c>
      <c r="M8" s="183">
        <v>123</v>
      </c>
      <c r="N8" s="186">
        <v>81</v>
      </c>
      <c r="O8" s="187">
        <v>73</v>
      </c>
      <c r="P8" s="183">
        <f t="shared" si="1"/>
        <v>1543</v>
      </c>
      <c r="Q8" s="183">
        <f t="shared" si="2"/>
        <v>1247</v>
      </c>
      <c r="R8" s="188"/>
      <c r="S8" s="188"/>
    </row>
    <row r="9" spans="1:21" ht="20.100000000000001" customHeight="1" x14ac:dyDescent="0.25">
      <c r="A9" s="108"/>
      <c r="B9" s="110"/>
      <c r="C9" s="183">
        <f t="shared" si="0"/>
        <v>5911</v>
      </c>
      <c r="D9" s="185">
        <f t="shared" ref="D9:Q9" si="3">SUM(D6:D8)</f>
        <v>278</v>
      </c>
      <c r="E9" s="185">
        <f t="shared" si="3"/>
        <v>182</v>
      </c>
      <c r="F9" s="185">
        <f t="shared" si="3"/>
        <v>305</v>
      </c>
      <c r="G9" s="185">
        <f t="shared" si="3"/>
        <v>279</v>
      </c>
      <c r="H9" s="185">
        <f t="shared" si="3"/>
        <v>855</v>
      </c>
      <c r="I9" s="185">
        <f t="shared" si="3"/>
        <v>739</v>
      </c>
      <c r="J9" s="185">
        <f t="shared" si="3"/>
        <v>1166</v>
      </c>
      <c r="K9" s="185">
        <f t="shared" si="3"/>
        <v>1093</v>
      </c>
      <c r="L9" s="185">
        <f t="shared" si="3"/>
        <v>321</v>
      </c>
      <c r="M9" s="185">
        <f t="shared" si="3"/>
        <v>275</v>
      </c>
      <c r="N9" s="185">
        <f t="shared" si="3"/>
        <v>212</v>
      </c>
      <c r="O9" s="185">
        <f t="shared" si="3"/>
        <v>206</v>
      </c>
      <c r="P9" s="185">
        <f t="shared" si="3"/>
        <v>3137</v>
      </c>
      <c r="Q9" s="185">
        <f t="shared" si="3"/>
        <v>2774</v>
      </c>
    </row>
    <row r="11" spans="1:21" ht="20.100000000000001" customHeight="1" x14ac:dyDescent="0.25">
      <c r="D11" s="189"/>
      <c r="E11" s="188"/>
      <c r="F11" s="189"/>
      <c r="G11" s="189"/>
      <c r="H11" s="189"/>
      <c r="J11" s="189"/>
      <c r="L11" s="189"/>
      <c r="N11" s="103"/>
    </row>
    <row r="12" spans="1:21" ht="20.100000000000001" customHeight="1" x14ac:dyDescent="0.25">
      <c r="E12" s="188"/>
    </row>
    <row r="13" spans="1:21" s="190" customFormat="1" ht="20.100000000000001" customHeight="1" x14ac:dyDescent="0.25">
      <c r="E13" s="103"/>
      <c r="F13" s="103"/>
      <c r="G13" s="103"/>
      <c r="H13" s="103"/>
      <c r="I13" s="103"/>
      <c r="J13" s="103"/>
      <c r="K13" s="103"/>
      <c r="L13" s="103"/>
      <c r="M13" s="103"/>
      <c r="N13" s="180"/>
    </row>
    <row r="14" spans="1:21" ht="20.100000000000001" customHeight="1" x14ac:dyDescent="0.25">
      <c r="T14"/>
    </row>
    <row r="16" spans="1:21" ht="20.100000000000001" customHeight="1" x14ac:dyDescent="0.25">
      <c r="G16" s="188"/>
    </row>
  </sheetData>
  <mergeCells count="13">
    <mergeCell ref="P4:Q4"/>
    <mergeCell ref="L4:M4"/>
    <mergeCell ref="A1:N1"/>
    <mergeCell ref="A2:N2"/>
    <mergeCell ref="A3:N3"/>
    <mergeCell ref="A4:A5"/>
    <mergeCell ref="B4:B5"/>
    <mergeCell ref="D4:E4"/>
    <mergeCell ref="F4:G4"/>
    <mergeCell ref="H4:I4"/>
    <mergeCell ref="J4:K4"/>
    <mergeCell ref="C4:C5"/>
    <mergeCell ref="N4:O4"/>
  </mergeCells>
  <pageMargins left="0.7" right="0.7" top="0.75" bottom="0.75" header="0.3" footer="0.3"/>
  <pageSetup paperSize="5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H7" sqref="H7"/>
    </sheetView>
  </sheetViews>
  <sheetFormatPr defaultRowHeight="15" x14ac:dyDescent="0.25"/>
  <cols>
    <col min="1" max="2" width="9.140625" style="2"/>
    <col min="3" max="3" width="13.5703125" style="2" customWidth="1"/>
    <col min="4" max="4" width="14.85546875" style="2" customWidth="1"/>
    <col min="5" max="5" width="19.7109375" style="2" customWidth="1"/>
    <col min="6" max="6" width="13.7109375" style="2" customWidth="1"/>
    <col min="7" max="16384" width="9.140625" style="2"/>
  </cols>
  <sheetData>
    <row r="1" spans="1:7" ht="18.75" x14ac:dyDescent="0.3">
      <c r="A1" s="540" t="s">
        <v>156</v>
      </c>
      <c r="B1" s="540"/>
      <c r="C1" s="540"/>
      <c r="D1" s="540"/>
      <c r="E1" s="540"/>
      <c r="F1" s="540"/>
    </row>
    <row r="2" spans="1:7" ht="15.75" x14ac:dyDescent="0.25">
      <c r="A2" s="541" t="s">
        <v>158</v>
      </c>
      <c r="B2" s="541"/>
      <c r="C2" s="541"/>
      <c r="D2" s="541"/>
      <c r="E2" s="541"/>
      <c r="F2" s="541"/>
    </row>
    <row r="3" spans="1:7" x14ac:dyDescent="0.25">
      <c r="A3" s="368" t="s">
        <v>71</v>
      </c>
      <c r="B3" s="368" t="s">
        <v>137</v>
      </c>
      <c r="C3" s="368" t="s">
        <v>138</v>
      </c>
      <c r="D3" s="368" t="s">
        <v>233</v>
      </c>
      <c r="E3" s="463" t="s">
        <v>154</v>
      </c>
      <c r="F3" s="463" t="s">
        <v>149</v>
      </c>
    </row>
    <row r="4" spans="1:7" ht="43.5" customHeight="1" x14ac:dyDescent="0.25">
      <c r="A4" s="368"/>
      <c r="B4" s="368"/>
      <c r="C4" s="368"/>
      <c r="D4" s="368"/>
      <c r="E4" s="463"/>
      <c r="F4" s="463"/>
    </row>
    <row r="5" spans="1:7" ht="31.5" x14ac:dyDescent="0.25">
      <c r="A5" s="174">
        <v>1</v>
      </c>
      <c r="B5" s="191">
        <v>1157</v>
      </c>
      <c r="C5" s="175" t="s">
        <v>5</v>
      </c>
      <c r="D5" s="283" t="s">
        <v>167</v>
      </c>
      <c r="E5" s="219" t="s">
        <v>225</v>
      </c>
      <c r="F5" s="219">
        <v>48</v>
      </c>
    </row>
    <row r="6" spans="1:7" ht="15.75" x14ac:dyDescent="0.25">
      <c r="A6" s="174">
        <v>2</v>
      </c>
      <c r="B6" s="434">
        <v>1159</v>
      </c>
      <c r="C6" s="498" t="s">
        <v>7</v>
      </c>
      <c r="D6" s="283" t="s">
        <v>236</v>
      </c>
      <c r="E6" s="283" t="s">
        <v>237</v>
      </c>
      <c r="F6" s="219">
        <v>30</v>
      </c>
    </row>
    <row r="7" spans="1:7" ht="15.75" x14ac:dyDescent="0.25">
      <c r="A7" s="174">
        <v>3</v>
      </c>
      <c r="B7" s="434"/>
      <c r="C7" s="498"/>
      <c r="D7" s="283" t="s">
        <v>234</v>
      </c>
      <c r="E7" s="283" t="s">
        <v>235</v>
      </c>
      <c r="F7" s="219">
        <v>38</v>
      </c>
    </row>
    <row r="8" spans="1:7" ht="15.75" x14ac:dyDescent="0.25">
      <c r="A8" s="243"/>
      <c r="B8" s="345" t="s">
        <v>2</v>
      </c>
      <c r="C8" s="346"/>
      <c r="D8" s="219"/>
      <c r="E8" s="219"/>
      <c r="F8" s="219">
        <f>SUM(F5:F7)</f>
        <v>116</v>
      </c>
    </row>
    <row r="11" spans="1:7" ht="18.75" x14ac:dyDescent="0.3">
      <c r="A11" s="405" t="s">
        <v>192</v>
      </c>
      <c r="B11" s="405"/>
      <c r="C11" s="405"/>
      <c r="D11" s="405"/>
      <c r="E11" s="405"/>
      <c r="F11" s="405"/>
      <c r="G11" s="405"/>
    </row>
    <row r="12" spans="1:7" ht="15.75" x14ac:dyDescent="0.25">
      <c r="A12" s="350" t="s">
        <v>157</v>
      </c>
      <c r="B12" s="350"/>
      <c r="C12" s="350"/>
      <c r="D12" s="350"/>
      <c r="E12" s="350"/>
      <c r="F12" s="350"/>
      <c r="G12" s="350"/>
    </row>
    <row r="13" spans="1:7" ht="15.75" x14ac:dyDescent="0.25">
      <c r="A13" s="537" t="s">
        <v>71</v>
      </c>
      <c r="B13" s="537" t="s">
        <v>191</v>
      </c>
      <c r="C13" s="472" t="s">
        <v>138</v>
      </c>
      <c r="D13" s="251"/>
      <c r="E13" s="370" t="s">
        <v>153</v>
      </c>
      <c r="F13" s="370" t="s">
        <v>154</v>
      </c>
      <c r="G13" s="370" t="s">
        <v>149</v>
      </c>
    </row>
    <row r="14" spans="1:7" ht="47.25" x14ac:dyDescent="0.25">
      <c r="A14" s="539"/>
      <c r="B14" s="539"/>
      <c r="C14" s="473"/>
      <c r="D14" s="252" t="s">
        <v>152</v>
      </c>
      <c r="E14" s="372"/>
      <c r="F14" s="372"/>
      <c r="G14" s="372"/>
    </row>
    <row r="15" spans="1:7" ht="47.25" x14ac:dyDescent="0.25">
      <c r="A15" s="217">
        <v>19</v>
      </c>
      <c r="B15" s="234">
        <v>1157</v>
      </c>
      <c r="C15" s="230" t="s">
        <v>7</v>
      </c>
      <c r="D15" s="230" t="s">
        <v>189</v>
      </c>
      <c r="E15" s="230" t="s">
        <v>190</v>
      </c>
      <c r="F15" s="230" t="s">
        <v>633</v>
      </c>
      <c r="G15" s="310">
        <v>50</v>
      </c>
    </row>
  </sheetData>
  <mergeCells count="19">
    <mergeCell ref="C6:C7"/>
    <mergeCell ref="B6:B7"/>
    <mergeCell ref="A1:F1"/>
    <mergeCell ref="A2:F2"/>
    <mergeCell ref="A3:A4"/>
    <mergeCell ref="B3:B4"/>
    <mergeCell ref="C3:C4"/>
    <mergeCell ref="E3:E4"/>
    <mergeCell ref="F3:F4"/>
    <mergeCell ref="D3:D4"/>
    <mergeCell ref="B8:C8"/>
    <mergeCell ref="A11:G11"/>
    <mergeCell ref="A12:G12"/>
    <mergeCell ref="A13:A14"/>
    <mergeCell ref="B13:B14"/>
    <mergeCell ref="C13:C14"/>
    <mergeCell ref="E13:E14"/>
    <mergeCell ref="F13:F14"/>
    <mergeCell ref="G13:G14"/>
  </mergeCells>
  <pageMargins left="1.1399999999999999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4"/>
  <sheetViews>
    <sheetView workbookViewId="0">
      <selection sqref="A1:G5"/>
    </sheetView>
  </sheetViews>
  <sheetFormatPr defaultRowHeight="15" x14ac:dyDescent="0.25"/>
  <cols>
    <col min="1" max="1" width="4.5703125" style="2" customWidth="1"/>
    <col min="2" max="2" width="5.5703125" style="2" customWidth="1"/>
    <col min="3" max="3" width="12.7109375" style="2" customWidth="1"/>
    <col min="4" max="4" width="18.42578125" style="2" customWidth="1"/>
    <col min="5" max="5" width="18.85546875" style="2" customWidth="1"/>
    <col min="6" max="6" width="16.28515625" style="2" customWidth="1"/>
    <col min="7" max="7" width="8" style="2" customWidth="1"/>
    <col min="8" max="16384" width="9.140625" style="2"/>
  </cols>
  <sheetData>
    <row r="2" ht="15.75" customHeight="1" x14ac:dyDescent="0.25"/>
    <row r="3" ht="15" customHeight="1" x14ac:dyDescent="0.25"/>
    <row r="4" ht="28.5" customHeight="1" x14ac:dyDescent="0.25"/>
  </sheetData>
  <pageMargins left="0.98" right="0.7" top="0.75" bottom="0.75" header="0.3" footer="0.3"/>
  <pageSetup paperSize="9" orientation="portrait" verticalDpi="18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opLeftCell="A10" workbookViewId="0">
      <selection activeCell="D16" sqref="D16:F16"/>
    </sheetView>
  </sheetViews>
  <sheetFormatPr defaultRowHeight="15" x14ac:dyDescent="0.25"/>
  <cols>
    <col min="1" max="1" width="5" style="2" customWidth="1"/>
    <col min="2" max="2" width="6.85546875" style="2" customWidth="1"/>
    <col min="3" max="3" width="13" style="2" customWidth="1"/>
    <col min="4" max="4" width="19.7109375" style="2" customWidth="1"/>
    <col min="5" max="5" width="23.140625" style="2" customWidth="1"/>
    <col min="6" max="6" width="23.28515625" style="2" customWidth="1"/>
    <col min="7" max="7" width="7.42578125" style="2" customWidth="1"/>
    <col min="8" max="16384" width="9.140625" style="2"/>
  </cols>
  <sheetData>
    <row r="1" spans="1:7" ht="18.75" x14ac:dyDescent="0.3">
      <c r="A1" s="405" t="s">
        <v>159</v>
      </c>
      <c r="B1" s="405"/>
      <c r="C1" s="405"/>
      <c r="D1" s="405"/>
      <c r="E1" s="405"/>
      <c r="F1" s="405"/>
      <c r="G1" s="405"/>
    </row>
    <row r="2" spans="1:7" ht="15.75" customHeight="1" x14ac:dyDescent="0.25">
      <c r="A2" s="350" t="s">
        <v>160</v>
      </c>
      <c r="B2" s="350"/>
      <c r="C2" s="350"/>
      <c r="D2" s="350"/>
      <c r="E2" s="350"/>
      <c r="F2" s="350"/>
      <c r="G2" s="350"/>
    </row>
    <row r="3" spans="1:7" ht="15" customHeight="1" x14ac:dyDescent="0.25">
      <c r="A3" s="472" t="s">
        <v>71</v>
      </c>
      <c r="B3" s="472" t="s">
        <v>137</v>
      </c>
      <c r="C3" s="472" t="s">
        <v>138</v>
      </c>
      <c r="D3" s="251"/>
      <c r="E3" s="370" t="s">
        <v>153</v>
      </c>
      <c r="F3" s="394" t="s">
        <v>154</v>
      </c>
      <c r="G3" s="370" t="s">
        <v>149</v>
      </c>
    </row>
    <row r="4" spans="1:7" ht="54.75" customHeight="1" x14ac:dyDescent="0.25">
      <c r="A4" s="473"/>
      <c r="B4" s="473"/>
      <c r="C4" s="473"/>
      <c r="D4" s="252" t="s">
        <v>152</v>
      </c>
      <c r="E4" s="372"/>
      <c r="F4" s="395"/>
      <c r="G4" s="372"/>
    </row>
    <row r="5" spans="1:7" ht="37.5" customHeight="1" x14ac:dyDescent="0.25">
      <c r="A5" s="217">
        <v>14</v>
      </c>
      <c r="B5" s="542">
        <v>1157</v>
      </c>
      <c r="C5" s="542" t="s">
        <v>5</v>
      </c>
      <c r="D5" s="230" t="s">
        <v>193</v>
      </c>
      <c r="E5" s="230" t="s">
        <v>194</v>
      </c>
      <c r="F5" s="230" t="s">
        <v>634</v>
      </c>
      <c r="G5" s="310">
        <v>35</v>
      </c>
    </row>
    <row r="6" spans="1:7" ht="32.25" customHeight="1" x14ac:dyDescent="0.25">
      <c r="A6" s="284">
        <v>15</v>
      </c>
      <c r="B6" s="543"/>
      <c r="C6" s="543"/>
      <c r="D6" s="230" t="s">
        <v>195</v>
      </c>
      <c r="E6" s="230" t="s">
        <v>212</v>
      </c>
      <c r="F6" s="230" t="s">
        <v>635</v>
      </c>
      <c r="G6" s="310">
        <v>45</v>
      </c>
    </row>
    <row r="7" spans="1:7" s="54" customFormat="1" ht="31.5" x14ac:dyDescent="0.25">
      <c r="A7" s="217">
        <v>16</v>
      </c>
      <c r="B7" s="544"/>
      <c r="C7" s="544"/>
      <c r="D7" s="230" t="s">
        <v>210</v>
      </c>
      <c r="E7" s="230" t="s">
        <v>196</v>
      </c>
      <c r="F7" s="230" t="s">
        <v>636</v>
      </c>
      <c r="G7" s="234">
        <v>60</v>
      </c>
    </row>
    <row r="8" spans="1:7" ht="31.5" x14ac:dyDescent="0.25">
      <c r="A8" s="217">
        <v>17</v>
      </c>
      <c r="B8" s="542">
        <v>1159</v>
      </c>
      <c r="C8" s="542" t="s">
        <v>7</v>
      </c>
      <c r="D8" s="230" t="s">
        <v>197</v>
      </c>
      <c r="E8" s="230" t="s">
        <v>184</v>
      </c>
      <c r="F8" s="230" t="s">
        <v>637</v>
      </c>
      <c r="G8" s="310">
        <v>60</v>
      </c>
    </row>
    <row r="9" spans="1:7" ht="31.5" x14ac:dyDescent="0.25">
      <c r="A9" s="217">
        <v>18</v>
      </c>
      <c r="B9" s="543"/>
      <c r="C9" s="543"/>
      <c r="D9" s="230" t="s">
        <v>198</v>
      </c>
      <c r="E9" s="230" t="s">
        <v>184</v>
      </c>
      <c r="F9" s="230" t="s">
        <v>199</v>
      </c>
      <c r="G9" s="217">
        <v>35</v>
      </c>
    </row>
    <row r="10" spans="1:7" ht="63" x14ac:dyDescent="0.25">
      <c r="A10" s="217">
        <v>19</v>
      </c>
      <c r="B10" s="543"/>
      <c r="C10" s="543"/>
      <c r="D10" s="230" t="s">
        <v>200</v>
      </c>
      <c r="E10" s="230" t="s">
        <v>213</v>
      </c>
      <c r="F10" s="230" t="s">
        <v>638</v>
      </c>
      <c r="G10" s="217">
        <v>50</v>
      </c>
    </row>
    <row r="11" spans="1:7" ht="34.5" customHeight="1" x14ac:dyDescent="0.25">
      <c r="A11" s="217">
        <v>20</v>
      </c>
      <c r="B11" s="543"/>
      <c r="C11" s="543"/>
      <c r="D11" s="230" t="s">
        <v>211</v>
      </c>
      <c r="E11" s="230" t="s">
        <v>184</v>
      </c>
      <c r="F11" s="230" t="s">
        <v>639</v>
      </c>
      <c r="G11" s="217">
        <v>21</v>
      </c>
    </row>
    <row r="12" spans="1:7" ht="38.25" customHeight="1" x14ac:dyDescent="0.25">
      <c r="A12" s="217">
        <v>21</v>
      </c>
      <c r="B12" s="543"/>
      <c r="C12" s="543"/>
      <c r="D12" s="230" t="s">
        <v>201</v>
      </c>
      <c r="E12" s="230" t="s">
        <v>214</v>
      </c>
      <c r="F12" s="230" t="s">
        <v>638</v>
      </c>
      <c r="G12" s="217">
        <v>35</v>
      </c>
    </row>
    <row r="13" spans="1:7" ht="31.5" customHeight="1" x14ac:dyDescent="0.25">
      <c r="A13" s="217">
        <v>23</v>
      </c>
      <c r="B13" s="543"/>
      <c r="C13" s="543"/>
      <c r="D13" s="230" t="s">
        <v>202</v>
      </c>
      <c r="E13" s="230" t="s">
        <v>184</v>
      </c>
      <c r="F13" s="230" t="s">
        <v>640</v>
      </c>
      <c r="G13" s="217">
        <v>45</v>
      </c>
    </row>
    <row r="14" spans="1:7" ht="30" customHeight="1" x14ac:dyDescent="0.25">
      <c r="A14" s="219">
        <v>24</v>
      </c>
      <c r="B14" s="543"/>
      <c r="C14" s="543"/>
      <c r="D14" s="230" t="s">
        <v>654</v>
      </c>
      <c r="E14" s="230" t="s">
        <v>655</v>
      </c>
      <c r="F14" s="230" t="s">
        <v>642</v>
      </c>
      <c r="G14" s="217">
        <v>50</v>
      </c>
    </row>
    <row r="15" spans="1:7" ht="36" customHeight="1" x14ac:dyDescent="0.25">
      <c r="A15" s="217">
        <v>25</v>
      </c>
      <c r="B15" s="543"/>
      <c r="C15" s="543"/>
      <c r="D15" s="230" t="s">
        <v>203</v>
      </c>
      <c r="E15" s="230" t="s">
        <v>184</v>
      </c>
      <c r="F15" s="230" t="s">
        <v>641</v>
      </c>
      <c r="G15" s="217">
        <v>45</v>
      </c>
    </row>
    <row r="16" spans="1:7" ht="30.75" customHeight="1" x14ac:dyDescent="0.25">
      <c r="A16" s="248"/>
      <c r="B16" s="248"/>
      <c r="C16" s="248"/>
      <c r="D16" s="545" t="s">
        <v>2</v>
      </c>
      <c r="E16" s="546"/>
      <c r="F16" s="547"/>
      <c r="G16" s="248">
        <f>SUM(G5:G15)</f>
        <v>481</v>
      </c>
    </row>
  </sheetData>
  <mergeCells count="13">
    <mergeCell ref="A1:G1"/>
    <mergeCell ref="A2:G2"/>
    <mergeCell ref="A3:A4"/>
    <mergeCell ref="B3:B4"/>
    <mergeCell ref="C3:C4"/>
    <mergeCell ref="E3:E4"/>
    <mergeCell ref="F3:F4"/>
    <mergeCell ref="G3:G4"/>
    <mergeCell ref="B5:B7"/>
    <mergeCell ref="C5:C7"/>
    <mergeCell ref="B8:B15"/>
    <mergeCell ref="C8:C15"/>
    <mergeCell ref="D16:F16"/>
  </mergeCells>
  <pageMargins left="0.84" right="0.7" top="0.75" bottom="0.75" header="0.3" footer="0.3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opLeftCell="C16" zoomScaleNormal="100" workbookViewId="0">
      <selection activeCell="A24" sqref="A24:XFD24"/>
    </sheetView>
  </sheetViews>
  <sheetFormatPr defaultRowHeight="15" x14ac:dyDescent="0.25"/>
  <cols>
    <col min="1" max="1" width="5.5703125" style="2" customWidth="1"/>
    <col min="2" max="2" width="7.5703125" style="2" customWidth="1"/>
    <col min="3" max="3" width="14" style="2" customWidth="1"/>
    <col min="4" max="4" width="23.7109375" style="2" customWidth="1"/>
    <col min="5" max="5" width="20.42578125" style="2" customWidth="1"/>
    <col min="6" max="6" width="23.140625" style="2" customWidth="1"/>
    <col min="7" max="7" width="10.85546875" style="2" customWidth="1"/>
    <col min="8" max="16384" width="9.140625" style="2"/>
  </cols>
  <sheetData>
    <row r="1" spans="1:7" ht="18.75" x14ac:dyDescent="0.3">
      <c r="B1" s="427" t="s">
        <v>594</v>
      </c>
      <c r="C1" s="427"/>
      <c r="D1" s="427"/>
      <c r="E1" s="427"/>
      <c r="F1" s="427"/>
      <c r="G1" s="427"/>
    </row>
    <row r="2" spans="1:7" x14ac:dyDescent="0.25">
      <c r="B2" s="353" t="s">
        <v>595</v>
      </c>
      <c r="C2" s="353"/>
      <c r="D2" s="353"/>
      <c r="E2" s="353"/>
      <c r="F2" s="353"/>
      <c r="G2" s="353"/>
    </row>
    <row r="3" spans="1:7" ht="104.25" x14ac:dyDescent="0.25">
      <c r="A3" s="311" t="s">
        <v>71</v>
      </c>
      <c r="B3" s="311" t="s">
        <v>519</v>
      </c>
      <c r="C3" s="300" t="s">
        <v>520</v>
      </c>
      <c r="D3" s="234" t="s">
        <v>521</v>
      </c>
      <c r="E3" s="234" t="s">
        <v>164</v>
      </c>
      <c r="F3" s="234" t="s">
        <v>154</v>
      </c>
      <c r="G3" s="311" t="s">
        <v>149</v>
      </c>
    </row>
    <row r="4" spans="1:7" ht="31.9" customHeight="1" x14ac:dyDescent="0.25">
      <c r="A4" s="47">
        <v>1</v>
      </c>
      <c r="B4" s="549">
        <v>1157</v>
      </c>
      <c r="C4" s="550" t="s">
        <v>522</v>
      </c>
      <c r="D4" s="230" t="s">
        <v>523</v>
      </c>
      <c r="E4" s="230" t="s">
        <v>524</v>
      </c>
      <c r="F4" s="230" t="s">
        <v>525</v>
      </c>
      <c r="G4" s="234">
        <v>20</v>
      </c>
    </row>
    <row r="5" spans="1:7" ht="31.9" customHeight="1" x14ac:dyDescent="0.25">
      <c r="A5" s="47">
        <v>2</v>
      </c>
      <c r="B5" s="549"/>
      <c r="C5" s="550"/>
      <c r="D5" s="230" t="s">
        <v>526</v>
      </c>
      <c r="E5" s="230" t="s">
        <v>527</v>
      </c>
      <c r="F5" s="230" t="s">
        <v>528</v>
      </c>
      <c r="G5" s="234">
        <v>15</v>
      </c>
    </row>
    <row r="6" spans="1:7" ht="31.9" customHeight="1" x14ac:dyDescent="0.25">
      <c r="A6" s="47">
        <v>3</v>
      </c>
      <c r="B6" s="549"/>
      <c r="C6" s="550"/>
      <c r="D6" s="230" t="s">
        <v>529</v>
      </c>
      <c r="E6" s="230" t="s">
        <v>530</v>
      </c>
      <c r="F6" s="230" t="s">
        <v>643</v>
      </c>
      <c r="G6" s="234">
        <v>44</v>
      </c>
    </row>
    <row r="7" spans="1:7" ht="31.9" customHeight="1" x14ac:dyDescent="0.25">
      <c r="A7" s="47">
        <v>4</v>
      </c>
      <c r="B7" s="300">
        <v>1157</v>
      </c>
      <c r="C7" s="300" t="s">
        <v>522</v>
      </c>
      <c r="D7" s="230" t="s">
        <v>531</v>
      </c>
      <c r="E7" s="230" t="s">
        <v>532</v>
      </c>
      <c r="F7" s="230" t="s">
        <v>533</v>
      </c>
      <c r="G7" s="234">
        <v>25</v>
      </c>
    </row>
    <row r="8" spans="1:7" ht="31.9" customHeight="1" x14ac:dyDescent="0.25">
      <c r="A8" s="47">
        <v>5</v>
      </c>
      <c r="B8" s="300"/>
      <c r="C8" s="300"/>
      <c r="D8" s="230" t="s">
        <v>534</v>
      </c>
      <c r="E8" s="230" t="s">
        <v>535</v>
      </c>
      <c r="F8" s="230" t="s">
        <v>536</v>
      </c>
      <c r="G8" s="234">
        <v>44</v>
      </c>
    </row>
    <row r="9" spans="1:7" ht="31.9" customHeight="1" x14ac:dyDescent="0.25">
      <c r="A9" s="47">
        <v>6</v>
      </c>
      <c r="B9" s="549">
        <v>1157</v>
      </c>
      <c r="C9" s="549" t="s">
        <v>208</v>
      </c>
      <c r="D9" s="230" t="s">
        <v>537</v>
      </c>
      <c r="E9" s="230" t="s">
        <v>538</v>
      </c>
      <c r="F9" s="230" t="s">
        <v>539</v>
      </c>
      <c r="G9" s="234">
        <v>91</v>
      </c>
    </row>
    <row r="10" spans="1:7" ht="47.45" customHeight="1" x14ac:dyDescent="0.25">
      <c r="A10" s="47">
        <v>7</v>
      </c>
      <c r="B10" s="549"/>
      <c r="C10" s="549"/>
      <c r="D10" s="230" t="s">
        <v>540</v>
      </c>
      <c r="E10" s="230" t="s">
        <v>644</v>
      </c>
      <c r="F10" s="230" t="s">
        <v>541</v>
      </c>
      <c r="G10" s="234">
        <v>43</v>
      </c>
    </row>
    <row r="11" spans="1:7" ht="31.9" customHeight="1" x14ac:dyDescent="0.25">
      <c r="A11" s="47">
        <v>8</v>
      </c>
      <c r="B11" s="549"/>
      <c r="C11" s="549"/>
      <c r="D11" s="230" t="s">
        <v>542</v>
      </c>
      <c r="E11" s="230" t="s">
        <v>543</v>
      </c>
      <c r="F11" s="230" t="s">
        <v>544</v>
      </c>
      <c r="G11" s="234">
        <v>60</v>
      </c>
    </row>
    <row r="12" spans="1:7" ht="31.9" customHeight="1" x14ac:dyDescent="0.25">
      <c r="A12" s="47">
        <v>9</v>
      </c>
      <c r="B12" s="549"/>
      <c r="C12" s="549"/>
      <c r="D12" s="230" t="s">
        <v>545</v>
      </c>
      <c r="E12" s="230" t="s">
        <v>239</v>
      </c>
      <c r="F12" s="230" t="s">
        <v>546</v>
      </c>
      <c r="G12" s="234">
        <v>169</v>
      </c>
    </row>
    <row r="13" spans="1:7" ht="31.9" customHeight="1" x14ac:dyDescent="0.25">
      <c r="A13" s="47">
        <v>10</v>
      </c>
      <c r="B13" s="549"/>
      <c r="C13" s="549"/>
      <c r="D13" s="230" t="s">
        <v>547</v>
      </c>
      <c r="E13" s="230" t="s">
        <v>239</v>
      </c>
      <c r="F13" s="230" t="s">
        <v>548</v>
      </c>
      <c r="G13" s="234">
        <v>60</v>
      </c>
    </row>
    <row r="14" spans="1:7" ht="31.9" customHeight="1" x14ac:dyDescent="0.25">
      <c r="A14" s="47">
        <v>11</v>
      </c>
      <c r="B14" s="549">
        <v>1158</v>
      </c>
      <c r="C14" s="550" t="s">
        <v>209</v>
      </c>
      <c r="D14" s="230" t="s">
        <v>549</v>
      </c>
      <c r="E14" s="230" t="s">
        <v>550</v>
      </c>
      <c r="F14" s="230" t="s">
        <v>551</v>
      </c>
      <c r="G14" s="234">
        <v>43</v>
      </c>
    </row>
    <row r="15" spans="1:7" ht="40.9" customHeight="1" x14ac:dyDescent="0.25">
      <c r="A15" s="47">
        <v>12</v>
      </c>
      <c r="B15" s="549"/>
      <c r="C15" s="550"/>
      <c r="D15" s="230" t="s">
        <v>552</v>
      </c>
      <c r="E15" s="230" t="s">
        <v>650</v>
      </c>
      <c r="F15" s="230" t="s">
        <v>553</v>
      </c>
      <c r="G15" s="234">
        <v>54</v>
      </c>
    </row>
    <row r="16" spans="1:7" ht="31.9" customHeight="1" x14ac:dyDescent="0.25">
      <c r="A16" s="47">
        <v>13</v>
      </c>
      <c r="B16" s="549"/>
      <c r="C16" s="550"/>
      <c r="D16" s="230" t="s">
        <v>554</v>
      </c>
      <c r="E16" s="230" t="s">
        <v>555</v>
      </c>
      <c r="F16" s="230" t="s">
        <v>556</v>
      </c>
      <c r="G16" s="234">
        <v>70</v>
      </c>
    </row>
    <row r="17" spans="1:7" ht="31.9" customHeight="1" x14ac:dyDescent="0.25">
      <c r="A17" s="47">
        <v>14</v>
      </c>
      <c r="B17" s="549"/>
      <c r="C17" s="550"/>
      <c r="D17" s="230" t="s">
        <v>557</v>
      </c>
      <c r="E17" s="230" t="s">
        <v>558</v>
      </c>
      <c r="F17" s="230" t="s">
        <v>559</v>
      </c>
      <c r="G17" s="234">
        <v>72</v>
      </c>
    </row>
    <row r="18" spans="1:7" ht="31.9" customHeight="1" x14ac:dyDescent="0.25">
      <c r="A18" s="47">
        <v>15</v>
      </c>
      <c r="B18" s="542">
        <v>1159</v>
      </c>
      <c r="C18" s="542" t="s">
        <v>560</v>
      </c>
      <c r="D18" s="230" t="s">
        <v>561</v>
      </c>
      <c r="E18" s="230" t="s">
        <v>562</v>
      </c>
      <c r="F18" s="230" t="s">
        <v>563</v>
      </c>
      <c r="G18" s="234">
        <v>145</v>
      </c>
    </row>
    <row r="19" spans="1:7" ht="45" customHeight="1" x14ac:dyDescent="0.25">
      <c r="A19" s="47">
        <v>16</v>
      </c>
      <c r="B19" s="543"/>
      <c r="C19" s="543"/>
      <c r="D19" s="230" t="s">
        <v>564</v>
      </c>
      <c r="E19" s="230" t="s">
        <v>565</v>
      </c>
      <c r="F19" s="230" t="s">
        <v>566</v>
      </c>
      <c r="G19" s="234">
        <v>17</v>
      </c>
    </row>
    <row r="20" spans="1:7" ht="37.15" customHeight="1" x14ac:dyDescent="0.25">
      <c r="A20" s="47">
        <v>17</v>
      </c>
      <c r="B20" s="543"/>
      <c r="C20" s="543"/>
      <c r="D20" s="230" t="s">
        <v>567</v>
      </c>
      <c r="E20" s="230" t="s">
        <v>645</v>
      </c>
      <c r="F20" s="230" t="s">
        <v>568</v>
      </c>
      <c r="G20" s="234">
        <v>75</v>
      </c>
    </row>
    <row r="21" spans="1:7" ht="31.9" customHeight="1" x14ac:dyDescent="0.25">
      <c r="A21" s="47">
        <v>18</v>
      </c>
      <c r="B21" s="543"/>
      <c r="C21" s="543"/>
      <c r="D21" s="230" t="s">
        <v>569</v>
      </c>
      <c r="E21" s="230" t="s">
        <v>570</v>
      </c>
      <c r="F21" s="230" t="s">
        <v>571</v>
      </c>
      <c r="G21" s="234">
        <v>15</v>
      </c>
    </row>
    <row r="22" spans="1:7" ht="31.9" customHeight="1" x14ac:dyDescent="0.25">
      <c r="A22" s="47">
        <v>19</v>
      </c>
      <c r="B22" s="543"/>
      <c r="C22" s="543"/>
      <c r="D22" s="230" t="s">
        <v>572</v>
      </c>
      <c r="E22" s="230" t="s">
        <v>573</v>
      </c>
      <c r="F22" s="230" t="s">
        <v>574</v>
      </c>
      <c r="G22" s="234">
        <v>124</v>
      </c>
    </row>
    <row r="23" spans="1:7" ht="31.9" customHeight="1" x14ac:dyDescent="0.25">
      <c r="A23" s="47">
        <v>20</v>
      </c>
      <c r="B23" s="543"/>
      <c r="C23" s="543"/>
      <c r="D23" s="230" t="s">
        <v>575</v>
      </c>
      <c r="E23" s="230" t="s">
        <v>576</v>
      </c>
      <c r="F23" s="230" t="s">
        <v>577</v>
      </c>
      <c r="G23" s="234">
        <v>18</v>
      </c>
    </row>
    <row r="24" spans="1:7" ht="31.9" customHeight="1" x14ac:dyDescent="0.25">
      <c r="A24" s="47">
        <v>21</v>
      </c>
      <c r="B24" s="543"/>
      <c r="C24" s="543"/>
      <c r="D24" s="230" t="s">
        <v>578</v>
      </c>
      <c r="E24" s="230" t="s">
        <v>579</v>
      </c>
      <c r="F24" s="230" t="s">
        <v>580</v>
      </c>
      <c r="G24" s="234">
        <v>59</v>
      </c>
    </row>
    <row r="25" spans="1:7" ht="57" customHeight="1" x14ac:dyDescent="0.25">
      <c r="A25" s="47">
        <v>22</v>
      </c>
      <c r="B25" s="543"/>
      <c r="C25" s="543"/>
      <c r="D25" s="230" t="s">
        <v>581</v>
      </c>
      <c r="E25" s="230" t="s">
        <v>646</v>
      </c>
      <c r="F25" s="230" t="s">
        <v>582</v>
      </c>
      <c r="G25" s="234">
        <v>73</v>
      </c>
    </row>
    <row r="26" spans="1:7" ht="65.25" customHeight="1" x14ac:dyDescent="0.25">
      <c r="A26" s="47">
        <v>23</v>
      </c>
      <c r="B26" s="543"/>
      <c r="C26" s="543"/>
      <c r="D26" s="230" t="s">
        <v>583</v>
      </c>
      <c r="E26" s="230" t="s">
        <v>647</v>
      </c>
      <c r="F26" s="230" t="s">
        <v>584</v>
      </c>
      <c r="G26" s="234">
        <v>23</v>
      </c>
    </row>
    <row r="27" spans="1:7" ht="51" customHeight="1" x14ac:dyDescent="0.25">
      <c r="A27" s="47">
        <v>24</v>
      </c>
      <c r="B27" s="543"/>
      <c r="C27" s="543"/>
      <c r="D27" s="230" t="s">
        <v>585</v>
      </c>
      <c r="E27" s="230" t="s">
        <v>648</v>
      </c>
      <c r="F27" s="230" t="s">
        <v>586</v>
      </c>
      <c r="G27" s="234">
        <v>28</v>
      </c>
    </row>
    <row r="28" spans="1:7" ht="50.25" customHeight="1" x14ac:dyDescent="0.25">
      <c r="A28" s="47">
        <v>25</v>
      </c>
      <c r="B28" s="543"/>
      <c r="C28" s="543"/>
      <c r="D28" s="230" t="s">
        <v>587</v>
      </c>
      <c r="E28" s="230" t="s">
        <v>588</v>
      </c>
      <c r="F28" s="230" t="s">
        <v>589</v>
      </c>
      <c r="G28" s="234">
        <v>64</v>
      </c>
    </row>
    <row r="29" spans="1:7" ht="48" customHeight="1" x14ac:dyDescent="0.25">
      <c r="A29" s="47">
        <v>26</v>
      </c>
      <c r="B29" s="543"/>
      <c r="C29" s="543"/>
      <c r="D29" s="230" t="s">
        <v>590</v>
      </c>
      <c r="E29" s="230" t="s">
        <v>649</v>
      </c>
      <c r="F29" s="230" t="s">
        <v>591</v>
      </c>
      <c r="G29" s="234">
        <v>29</v>
      </c>
    </row>
    <row r="30" spans="1:7" ht="31.9" customHeight="1" x14ac:dyDescent="0.25">
      <c r="A30" s="47">
        <v>27</v>
      </c>
      <c r="B30" s="544"/>
      <c r="C30" s="544"/>
      <c r="D30" s="230" t="s">
        <v>592</v>
      </c>
      <c r="E30" s="230" t="s">
        <v>562</v>
      </c>
      <c r="F30" s="230" t="s">
        <v>593</v>
      </c>
      <c r="G30" s="234">
        <v>20</v>
      </c>
    </row>
    <row r="31" spans="1:7" ht="30" customHeight="1" x14ac:dyDescent="0.25">
      <c r="B31" s="548" t="s">
        <v>2</v>
      </c>
      <c r="C31" s="548"/>
      <c r="D31" s="548"/>
      <c r="E31" s="548"/>
      <c r="F31" s="548"/>
      <c r="G31" s="314">
        <f>SUM(G4:G30)</f>
        <v>1500</v>
      </c>
    </row>
    <row r="32" spans="1:7" ht="15.75" x14ac:dyDescent="0.25">
      <c r="B32" s="177"/>
      <c r="C32" s="177"/>
      <c r="D32" s="177"/>
      <c r="E32" s="177"/>
      <c r="F32" s="177"/>
      <c r="G32" s="177"/>
    </row>
    <row r="33" spans="2:7" ht="15.75" x14ac:dyDescent="0.25">
      <c r="B33" s="177"/>
      <c r="C33" s="177"/>
      <c r="D33" s="177"/>
      <c r="E33" s="177"/>
      <c r="F33" s="177"/>
      <c r="G33" s="177"/>
    </row>
    <row r="43" spans="2:7" x14ac:dyDescent="0.25">
      <c r="F43" s="2" t="s">
        <v>240</v>
      </c>
    </row>
  </sheetData>
  <mergeCells count="11">
    <mergeCell ref="B31:F31"/>
    <mergeCell ref="B1:G1"/>
    <mergeCell ref="B2:G2"/>
    <mergeCell ref="C18:C30"/>
    <mergeCell ref="B18:B30"/>
    <mergeCell ref="B4:B6"/>
    <mergeCell ref="C4:C6"/>
    <mergeCell ref="B9:B13"/>
    <mergeCell ref="C9:C13"/>
    <mergeCell ref="B14:B17"/>
    <mergeCell ref="C14:C17"/>
  </mergeCells>
  <pageMargins left="0.7" right="0.7" top="0.75" bottom="0.6" header="0.3" footer="0.3"/>
  <pageSetup orientation="landscape" verticalDpi="18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workbookViewId="0">
      <selection activeCell="K4" sqref="K4"/>
    </sheetView>
  </sheetViews>
  <sheetFormatPr defaultRowHeight="15" x14ac:dyDescent="0.25"/>
  <cols>
    <col min="1" max="1" width="6.7109375" style="2" customWidth="1"/>
    <col min="2" max="2" width="9.140625" style="2"/>
    <col min="3" max="3" width="14.28515625" style="2" customWidth="1"/>
    <col min="4" max="4" width="18.42578125" style="2" customWidth="1"/>
    <col min="5" max="5" width="20.28515625" style="2" customWidth="1"/>
    <col min="6" max="6" width="14.42578125" style="2" customWidth="1"/>
    <col min="7" max="7" width="14" style="2" customWidth="1"/>
    <col min="8" max="8" width="7.140625" style="2" customWidth="1"/>
    <col min="9" max="9" width="12.5703125" style="2" customWidth="1"/>
    <col min="10" max="10" width="7.7109375" style="2" customWidth="1"/>
    <col min="11" max="11" width="26.28515625" style="2" customWidth="1"/>
    <col min="12" max="12" width="22.5703125" style="2" customWidth="1"/>
    <col min="13" max="13" width="19.7109375" style="2" customWidth="1"/>
    <col min="14" max="14" width="9.28515625" style="2" customWidth="1"/>
    <col min="15" max="16384" width="9.140625" style="2"/>
  </cols>
  <sheetData>
    <row r="1" spans="1:14" ht="18.75" x14ac:dyDescent="0.3">
      <c r="A1" s="405" t="s">
        <v>161</v>
      </c>
      <c r="B1" s="405"/>
      <c r="C1" s="405"/>
      <c r="D1" s="405"/>
      <c r="E1" s="405"/>
      <c r="F1" s="405"/>
      <c r="G1" s="405"/>
      <c r="H1" s="240"/>
    </row>
    <row r="2" spans="1:14" x14ac:dyDescent="0.25">
      <c r="H2" s="523" t="s">
        <v>606</v>
      </c>
      <c r="I2" s="523"/>
      <c r="J2" s="523"/>
      <c r="K2" s="523"/>
      <c r="L2" s="523"/>
      <c r="M2" s="551"/>
      <c r="N2" s="551"/>
    </row>
    <row r="3" spans="1:14" ht="63" x14ac:dyDescent="0.25">
      <c r="A3" s="316" t="s">
        <v>71</v>
      </c>
      <c r="B3" s="315" t="s">
        <v>519</v>
      </c>
      <c r="C3" s="315" t="s">
        <v>520</v>
      </c>
      <c r="D3" s="315" t="s">
        <v>596</v>
      </c>
      <c r="E3" s="315" t="s">
        <v>164</v>
      </c>
      <c r="F3" s="315" t="s">
        <v>154</v>
      </c>
      <c r="G3" s="316" t="s">
        <v>149</v>
      </c>
      <c r="H3" s="4"/>
      <c r="I3" s="4"/>
      <c r="J3" s="4"/>
      <c r="K3" s="4"/>
      <c r="L3" s="4"/>
    </row>
    <row r="4" spans="1:14" ht="57.75" customHeight="1" x14ac:dyDescent="0.25">
      <c r="A4" s="312">
        <v>1</v>
      </c>
      <c r="B4" s="312">
        <v>1157</v>
      </c>
      <c r="C4" s="230" t="s">
        <v>5</v>
      </c>
      <c r="D4" s="230" t="s">
        <v>597</v>
      </c>
      <c r="E4" s="230" t="s">
        <v>598</v>
      </c>
      <c r="F4" s="230" t="s">
        <v>599</v>
      </c>
      <c r="G4" s="312">
        <v>36</v>
      </c>
    </row>
    <row r="5" spans="1:14" ht="67.5" customHeight="1" x14ac:dyDescent="0.25">
      <c r="A5" s="312">
        <v>2</v>
      </c>
      <c r="B5" s="312">
        <v>1158</v>
      </c>
      <c r="C5" s="313" t="s">
        <v>6</v>
      </c>
      <c r="D5" s="230" t="s">
        <v>600</v>
      </c>
      <c r="E5" s="230" t="s">
        <v>604</v>
      </c>
      <c r="F5" s="230" t="s">
        <v>601</v>
      </c>
      <c r="G5" s="312">
        <v>90</v>
      </c>
    </row>
    <row r="6" spans="1:14" ht="60.75" customHeight="1" x14ac:dyDescent="0.25">
      <c r="A6" s="312">
        <v>3</v>
      </c>
      <c r="B6" s="312">
        <v>1159</v>
      </c>
      <c r="C6" s="230" t="s">
        <v>7</v>
      </c>
      <c r="D6" s="230" t="s">
        <v>602</v>
      </c>
      <c r="E6" s="230" t="s">
        <v>605</v>
      </c>
      <c r="F6" s="230" t="s">
        <v>603</v>
      </c>
      <c r="G6" s="312">
        <v>73</v>
      </c>
    </row>
    <row r="7" spans="1:14" s="90" customFormat="1" x14ac:dyDescent="0.25">
      <c r="A7" s="97"/>
      <c r="B7" s="552" t="s">
        <v>2</v>
      </c>
      <c r="C7" s="553"/>
      <c r="D7" s="97"/>
      <c r="E7" s="97"/>
      <c r="F7" s="79"/>
      <c r="G7" s="36">
        <f>SUM(G4:G6)</f>
        <v>199</v>
      </c>
    </row>
  </sheetData>
  <mergeCells count="3">
    <mergeCell ref="H2:N2"/>
    <mergeCell ref="B7:C7"/>
    <mergeCell ref="A1:G1"/>
  </mergeCells>
  <pageMargins left="0.7" right="0.7" top="0.75" bottom="0.75" header="0.3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workbookViewId="0">
      <selection activeCell="I15" sqref="I15"/>
    </sheetView>
  </sheetViews>
  <sheetFormatPr defaultRowHeight="15" x14ac:dyDescent="0.25"/>
  <cols>
    <col min="1" max="1" width="5.28515625" style="2" customWidth="1"/>
    <col min="2" max="2" width="6.5703125" style="2" customWidth="1"/>
    <col min="3" max="3" width="10.28515625" style="2" customWidth="1"/>
    <col min="4" max="4" width="6" style="2" customWidth="1"/>
    <col min="5" max="5" width="20.5703125" style="2" customWidth="1"/>
    <col min="6" max="6" width="16.28515625" style="2" customWidth="1"/>
    <col min="7" max="7" width="17.5703125" style="2" customWidth="1"/>
    <col min="8" max="8" width="4.85546875" style="2" customWidth="1"/>
    <col min="9" max="16384" width="9.140625" style="2"/>
  </cols>
  <sheetData>
    <row r="1" spans="1:8" ht="18.75" x14ac:dyDescent="0.3">
      <c r="A1" s="405" t="s">
        <v>163</v>
      </c>
      <c r="B1" s="405"/>
      <c r="C1" s="405"/>
      <c r="D1" s="405"/>
      <c r="E1" s="405"/>
      <c r="F1" s="405"/>
      <c r="G1" s="405"/>
      <c r="H1" s="405"/>
    </row>
    <row r="2" spans="1:8" ht="15.75" x14ac:dyDescent="0.25">
      <c r="A2" s="354" t="s">
        <v>162</v>
      </c>
      <c r="B2" s="350"/>
      <c r="C2" s="350"/>
      <c r="D2" s="350"/>
      <c r="E2" s="350"/>
      <c r="F2" s="350"/>
      <c r="G2" s="350"/>
      <c r="H2" s="350"/>
    </row>
    <row r="3" spans="1:8" ht="45" customHeight="1" x14ac:dyDescent="0.25">
      <c r="A3" s="557"/>
      <c r="B3" s="556" t="s">
        <v>137</v>
      </c>
      <c r="C3" s="554" t="s">
        <v>138</v>
      </c>
      <c r="D3" s="480" t="s">
        <v>71</v>
      </c>
      <c r="E3" s="480" t="s">
        <v>152</v>
      </c>
      <c r="F3" s="52" t="s">
        <v>153</v>
      </c>
      <c r="G3" s="52" t="s">
        <v>154</v>
      </c>
      <c r="H3" s="52" t="s">
        <v>149</v>
      </c>
    </row>
    <row r="4" spans="1:8" ht="27" customHeight="1" x14ac:dyDescent="0.25">
      <c r="A4" s="557"/>
      <c r="B4" s="556"/>
      <c r="C4" s="555"/>
      <c r="D4" s="481"/>
      <c r="E4" s="481"/>
      <c r="F4" s="56"/>
      <c r="G4" s="56"/>
      <c r="H4" s="56"/>
    </row>
    <row r="5" spans="1:8" s="32" customFormat="1" ht="38.25" customHeight="1" x14ac:dyDescent="0.25">
      <c r="A5" s="28"/>
      <c r="B5" s="558">
        <v>1157</v>
      </c>
      <c r="C5" s="560" t="s">
        <v>5</v>
      </c>
      <c r="D5" s="16">
        <v>34</v>
      </c>
      <c r="E5" s="51" t="s">
        <v>168</v>
      </c>
      <c r="F5" s="51" t="s">
        <v>169</v>
      </c>
      <c r="G5" s="51" t="s">
        <v>170</v>
      </c>
      <c r="H5" s="57">
        <v>125</v>
      </c>
    </row>
    <row r="6" spans="1:8" s="32" customFormat="1" ht="24" x14ac:dyDescent="0.25">
      <c r="A6" s="28"/>
      <c r="B6" s="558"/>
      <c r="C6" s="561"/>
      <c r="D6" s="58">
        <v>35</v>
      </c>
      <c r="E6" s="51" t="s">
        <v>171</v>
      </c>
      <c r="F6" s="51" t="s">
        <v>172</v>
      </c>
      <c r="G6" s="51" t="s">
        <v>173</v>
      </c>
      <c r="H6" s="57">
        <v>43</v>
      </c>
    </row>
    <row r="7" spans="1:8" s="32" customFormat="1" ht="24" x14ac:dyDescent="0.25">
      <c r="A7" s="28"/>
      <c r="B7" s="558">
        <v>1158</v>
      </c>
      <c r="C7" s="560" t="s">
        <v>6</v>
      </c>
      <c r="D7" s="16">
        <v>36</v>
      </c>
      <c r="E7" s="51" t="s">
        <v>174</v>
      </c>
      <c r="F7" s="51" t="s">
        <v>175</v>
      </c>
      <c r="G7" s="51" t="s">
        <v>176</v>
      </c>
      <c r="H7" s="57">
        <v>65</v>
      </c>
    </row>
    <row r="8" spans="1:8" s="32" customFormat="1" ht="24" x14ac:dyDescent="0.25">
      <c r="A8" s="28"/>
      <c r="B8" s="558"/>
      <c r="C8" s="562"/>
      <c r="D8" s="59">
        <v>37</v>
      </c>
      <c r="E8" s="51" t="s">
        <v>177</v>
      </c>
      <c r="F8" s="51" t="s">
        <v>178</v>
      </c>
      <c r="G8" s="51" t="s">
        <v>179</v>
      </c>
      <c r="H8" s="57">
        <v>32</v>
      </c>
    </row>
    <row r="9" spans="1:8" s="32" customFormat="1" ht="24" x14ac:dyDescent="0.25">
      <c r="A9" s="28"/>
      <c r="B9" s="558"/>
      <c r="C9" s="561"/>
      <c r="D9" s="58">
        <v>38</v>
      </c>
      <c r="E9" s="51" t="s">
        <v>180</v>
      </c>
      <c r="F9" s="51" t="s">
        <v>181</v>
      </c>
      <c r="G9" s="51" t="s">
        <v>182</v>
      </c>
      <c r="H9" s="57">
        <v>32</v>
      </c>
    </row>
    <row r="10" spans="1:8" s="32" customFormat="1" ht="25.9" customHeight="1" x14ac:dyDescent="0.25">
      <c r="A10" s="28"/>
      <c r="B10" s="558">
        <v>1159</v>
      </c>
      <c r="C10" s="559" t="s">
        <v>7</v>
      </c>
      <c r="D10" s="42">
        <v>39</v>
      </c>
      <c r="E10" s="51" t="s">
        <v>183</v>
      </c>
      <c r="F10" s="51" t="s">
        <v>184</v>
      </c>
      <c r="G10" s="51" t="s">
        <v>185</v>
      </c>
      <c r="H10" s="57">
        <v>43</v>
      </c>
    </row>
    <row r="11" spans="1:8" s="32" customFormat="1" ht="24" x14ac:dyDescent="0.25">
      <c r="A11" s="28"/>
      <c r="B11" s="558"/>
      <c r="C11" s="559"/>
      <c r="D11" s="42">
        <v>40</v>
      </c>
      <c r="E11" s="51" t="s">
        <v>186</v>
      </c>
      <c r="F11" s="51" t="s">
        <v>187</v>
      </c>
      <c r="G11" s="51" t="s">
        <v>188</v>
      </c>
      <c r="H11" s="57">
        <v>28</v>
      </c>
    </row>
    <row r="12" spans="1:8" ht="27.75" customHeight="1" x14ac:dyDescent="0.25">
      <c r="A12" s="60"/>
      <c r="B12" s="48"/>
      <c r="C12" s="61" t="s">
        <v>2</v>
      </c>
      <c r="D12" s="50"/>
      <c r="E12" s="49"/>
      <c r="F12" s="49"/>
      <c r="G12" s="49"/>
      <c r="H12" s="50">
        <f>SUM(H5:H11)</f>
        <v>368</v>
      </c>
    </row>
    <row r="13" spans="1:8" x14ac:dyDescent="0.25">
      <c r="D13" s="62"/>
      <c r="E13" s="4"/>
    </row>
    <row r="17" ht="15" customHeight="1" x14ac:dyDescent="0.25"/>
    <row r="25" ht="15" customHeight="1" x14ac:dyDescent="0.25"/>
    <row r="27" ht="15" customHeight="1" x14ac:dyDescent="0.25"/>
    <row r="33" ht="15" customHeight="1" x14ac:dyDescent="0.25"/>
    <row r="34" ht="45" customHeight="1" x14ac:dyDescent="0.25"/>
  </sheetData>
  <mergeCells count="13">
    <mergeCell ref="B10:B11"/>
    <mergeCell ref="C10:C11"/>
    <mergeCell ref="B5:B6"/>
    <mergeCell ref="C5:C6"/>
    <mergeCell ref="B7:B9"/>
    <mergeCell ref="C7:C9"/>
    <mergeCell ref="A1:H1"/>
    <mergeCell ref="A2:H2"/>
    <mergeCell ref="D3:D4"/>
    <mergeCell ref="E3:E4"/>
    <mergeCell ref="C3:C4"/>
    <mergeCell ref="B3:B4"/>
    <mergeCell ref="A3:A4"/>
  </mergeCells>
  <pageMargins left="0.7" right="0.7" top="0.75" bottom="0.75" header="0.3" footer="0.3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workbookViewId="0">
      <selection activeCell="F15" sqref="F15"/>
    </sheetView>
  </sheetViews>
  <sheetFormatPr defaultRowHeight="15" x14ac:dyDescent="0.25"/>
  <cols>
    <col min="1" max="1" width="4.5703125" style="2" customWidth="1"/>
    <col min="2" max="2" width="5.7109375" style="2" customWidth="1"/>
    <col min="3" max="3" width="14.42578125" style="2" customWidth="1"/>
    <col min="4" max="4" width="9.140625" style="2" customWidth="1"/>
    <col min="5" max="5" width="23.140625" style="2" customWidth="1"/>
    <col min="6" max="6" width="20" style="2" customWidth="1"/>
    <col min="7" max="7" width="7.42578125" style="2" customWidth="1"/>
    <col min="8" max="16384" width="9.140625" style="2"/>
  </cols>
  <sheetData>
    <row r="1" spans="1:7" ht="18.75" x14ac:dyDescent="0.3">
      <c r="A1" s="405" t="s">
        <v>242</v>
      </c>
      <c r="B1" s="405"/>
      <c r="C1" s="405"/>
      <c r="D1" s="405"/>
      <c r="E1" s="405"/>
      <c r="F1" s="405"/>
      <c r="G1" s="405"/>
    </row>
    <row r="2" spans="1:7" ht="15.75" x14ac:dyDescent="0.25">
      <c r="A2" s="350" t="s">
        <v>238</v>
      </c>
      <c r="B2" s="350"/>
      <c r="C2" s="350"/>
      <c r="D2" s="350"/>
      <c r="E2" s="350"/>
      <c r="F2" s="350"/>
      <c r="G2" s="350"/>
    </row>
    <row r="3" spans="1:7" ht="15" customHeight="1" x14ac:dyDescent="0.25">
      <c r="A3" s="567" t="s">
        <v>71</v>
      </c>
      <c r="B3" s="565" t="s">
        <v>10</v>
      </c>
      <c r="C3" s="565" t="s">
        <v>1</v>
      </c>
      <c r="D3" s="565" t="s">
        <v>166</v>
      </c>
      <c r="E3" s="563" t="s">
        <v>164</v>
      </c>
      <c r="F3" s="563" t="s">
        <v>154</v>
      </c>
      <c r="G3" s="563" t="s">
        <v>149</v>
      </c>
    </row>
    <row r="4" spans="1:7" ht="36" customHeight="1" x14ac:dyDescent="0.25">
      <c r="A4" s="568"/>
      <c r="B4" s="566"/>
      <c r="C4" s="566"/>
      <c r="D4" s="566"/>
      <c r="E4" s="564"/>
      <c r="F4" s="564"/>
      <c r="G4" s="564"/>
    </row>
    <row r="5" spans="1:7" ht="26.25" x14ac:dyDescent="0.25">
      <c r="A5" s="40">
        <v>18</v>
      </c>
      <c r="B5" s="29">
        <v>1159</v>
      </c>
      <c r="C5" s="63" t="s">
        <v>7</v>
      </c>
      <c r="D5" s="64" t="s">
        <v>223</v>
      </c>
      <c r="E5" s="65" t="s">
        <v>232</v>
      </c>
      <c r="F5" s="66" t="s">
        <v>231</v>
      </c>
      <c r="G5" s="67">
        <v>21</v>
      </c>
    </row>
    <row r="6" spans="1:7" ht="20.45" customHeight="1" x14ac:dyDescent="0.25">
      <c r="A6" s="68"/>
      <c r="B6" s="69" t="s">
        <v>2</v>
      </c>
      <c r="C6" s="70"/>
      <c r="D6" s="71"/>
      <c r="E6" s="71"/>
      <c r="F6" s="71"/>
      <c r="G6" s="72">
        <f>SUM(G5:G5)</f>
        <v>21</v>
      </c>
    </row>
  </sheetData>
  <mergeCells count="9">
    <mergeCell ref="A1:G1"/>
    <mergeCell ref="A2:G2"/>
    <mergeCell ref="G3:G4"/>
    <mergeCell ref="D3:D4"/>
    <mergeCell ref="A3:A4"/>
    <mergeCell ref="B3:B4"/>
    <mergeCell ref="C3:C4"/>
    <mergeCell ref="E3:E4"/>
    <mergeCell ref="F3:F4"/>
  </mergeCells>
  <pageMargins left="0.7" right="0.7" top="0.75" bottom="0.75" header="0.3" footer="0.3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zoomScale="82" zoomScaleNormal="82" workbookViewId="0">
      <selection activeCell="G17" sqref="G17"/>
    </sheetView>
  </sheetViews>
  <sheetFormatPr defaultRowHeight="15" x14ac:dyDescent="0.25"/>
  <cols>
    <col min="1" max="1" width="5.28515625" style="2" customWidth="1"/>
    <col min="2" max="2" width="7.42578125" style="2" customWidth="1"/>
    <col min="3" max="3" width="13.28515625" style="2" customWidth="1"/>
    <col min="4" max="4" width="10.5703125" style="2" customWidth="1"/>
    <col min="5" max="5" width="33.42578125" style="2" customWidth="1"/>
    <col min="6" max="6" width="14.28515625" style="2" customWidth="1"/>
    <col min="7" max="7" width="30.28515625" style="2" customWidth="1"/>
    <col min="8" max="8" width="14" style="2" customWidth="1"/>
    <col min="9" max="16384" width="9.140625" style="2"/>
  </cols>
  <sheetData>
    <row r="1" spans="1:8" ht="18" x14ac:dyDescent="0.25">
      <c r="B1" s="573" t="s">
        <v>241</v>
      </c>
      <c r="C1" s="573"/>
      <c r="D1" s="573"/>
      <c r="E1" s="573"/>
      <c r="F1" s="73"/>
      <c r="G1" s="574" t="s">
        <v>224</v>
      </c>
      <c r="H1" s="574"/>
    </row>
    <row r="2" spans="1:8" ht="15" customHeight="1" x14ac:dyDescent="0.25">
      <c r="A2" s="571" t="s">
        <v>71</v>
      </c>
      <c r="B2" s="575" t="s">
        <v>215</v>
      </c>
      <c r="C2" s="575" t="s">
        <v>1</v>
      </c>
      <c r="D2" s="575" t="s">
        <v>216</v>
      </c>
      <c r="E2" s="575" t="s">
        <v>164</v>
      </c>
      <c r="F2" s="569" t="s">
        <v>155</v>
      </c>
      <c r="G2" s="575" t="s">
        <v>154</v>
      </c>
      <c r="H2" s="575" t="s">
        <v>217</v>
      </c>
    </row>
    <row r="3" spans="1:8" ht="21.75" customHeight="1" x14ac:dyDescent="0.25">
      <c r="A3" s="572"/>
      <c r="B3" s="575"/>
      <c r="C3" s="575"/>
      <c r="D3" s="575"/>
      <c r="E3" s="575"/>
      <c r="F3" s="570"/>
      <c r="G3" s="575"/>
      <c r="H3" s="575"/>
    </row>
    <row r="4" spans="1:8" x14ac:dyDescent="0.25">
      <c r="A4" s="6">
        <v>18</v>
      </c>
      <c r="B4" s="39">
        <v>1157</v>
      </c>
      <c r="C4" s="145" t="s">
        <v>226</v>
      </c>
      <c r="D4" s="38" t="s">
        <v>220</v>
      </c>
      <c r="E4" s="38" t="s">
        <v>227</v>
      </c>
      <c r="F4" s="38" t="s">
        <v>228</v>
      </c>
      <c r="G4" s="38" t="s">
        <v>221</v>
      </c>
      <c r="H4" s="39">
        <v>20</v>
      </c>
    </row>
    <row r="5" spans="1:8" ht="25.5" x14ac:dyDescent="0.25">
      <c r="A5" s="6">
        <v>19</v>
      </c>
      <c r="B5" s="39">
        <v>1158</v>
      </c>
      <c r="C5" s="145" t="s">
        <v>218</v>
      </c>
      <c r="D5" s="38" t="s">
        <v>219</v>
      </c>
      <c r="E5" s="38" t="s">
        <v>230</v>
      </c>
      <c r="F5" s="38" t="s">
        <v>229</v>
      </c>
      <c r="G5" s="38" t="s">
        <v>222</v>
      </c>
      <c r="H5" s="39">
        <v>23</v>
      </c>
    </row>
  </sheetData>
  <mergeCells count="10">
    <mergeCell ref="F2:F3"/>
    <mergeCell ref="A2:A3"/>
    <mergeCell ref="B1:E1"/>
    <mergeCell ref="G1:H1"/>
    <mergeCell ref="B2:B3"/>
    <mergeCell ref="C2:C3"/>
    <mergeCell ref="D2:D3"/>
    <mergeCell ref="E2:E3"/>
    <mergeCell ref="G2:G3"/>
    <mergeCell ref="H2:H3"/>
  </mergeCells>
  <pageMargins left="0.7" right="0.7" top="0.75" bottom="0.75" header="0.3" footer="0.3"/>
  <pageSetup paperSize="9" orientation="landscape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workbookViewId="0">
      <selection activeCell="E15" sqref="E15"/>
    </sheetView>
  </sheetViews>
  <sheetFormatPr defaultRowHeight="15" x14ac:dyDescent="0.25"/>
  <cols>
    <col min="1" max="1" width="6.5703125" style="2" customWidth="1"/>
    <col min="2" max="2" width="12.5703125" style="159" customWidth="1"/>
    <col min="3" max="3" width="6.42578125" style="2" customWidth="1"/>
    <col min="4" max="4" width="35.140625" style="2" customWidth="1"/>
    <col min="5" max="5" width="29.28515625" style="2" customWidth="1"/>
    <col min="6" max="6" width="19.7109375" style="2" customWidth="1"/>
    <col min="7" max="7" width="8.5703125" style="2" customWidth="1"/>
    <col min="8" max="16384" width="9.140625" style="2"/>
  </cols>
  <sheetData>
    <row r="1" spans="1:7" ht="18.75" x14ac:dyDescent="0.3">
      <c r="A1" s="405"/>
      <c r="B1" s="405"/>
      <c r="C1" s="405"/>
      <c r="D1" s="405"/>
      <c r="E1" s="405"/>
      <c r="F1" s="405"/>
      <c r="G1" s="405"/>
    </row>
    <row r="2" spans="1:7" ht="15" customHeight="1" x14ac:dyDescent="0.25">
      <c r="A2" s="364"/>
      <c r="B2" s="364"/>
      <c r="C2" s="364"/>
      <c r="D2" s="364"/>
      <c r="E2" s="364"/>
      <c r="F2" s="364"/>
      <c r="G2" s="364"/>
    </row>
    <row r="3" spans="1:7" x14ac:dyDescent="0.25">
      <c r="A3" s="575" t="s">
        <v>215</v>
      </c>
      <c r="B3" s="578" t="s">
        <v>1</v>
      </c>
      <c r="C3" s="579" t="s">
        <v>71</v>
      </c>
      <c r="D3" s="575" t="s">
        <v>651</v>
      </c>
      <c r="E3" s="575" t="s">
        <v>164</v>
      </c>
      <c r="F3" s="575" t="s">
        <v>154</v>
      </c>
      <c r="G3" s="569" t="s">
        <v>217</v>
      </c>
    </row>
    <row r="4" spans="1:7" ht="24.6" customHeight="1" x14ac:dyDescent="0.25">
      <c r="A4" s="575"/>
      <c r="B4" s="578"/>
      <c r="C4" s="579"/>
      <c r="D4" s="575"/>
      <c r="E4" s="575"/>
      <c r="F4" s="575"/>
      <c r="G4" s="570"/>
    </row>
    <row r="5" spans="1:7" x14ac:dyDescent="0.25">
      <c r="A5" s="576">
        <v>1157</v>
      </c>
      <c r="B5" s="577" t="s">
        <v>239</v>
      </c>
      <c r="C5" s="39">
        <v>74</v>
      </c>
      <c r="D5" s="38" t="s">
        <v>254</v>
      </c>
      <c r="E5" s="38" t="s">
        <v>255</v>
      </c>
      <c r="F5" s="7" t="s">
        <v>256</v>
      </c>
      <c r="G5" s="41">
        <v>12</v>
      </c>
    </row>
    <row r="6" spans="1:7" x14ac:dyDescent="0.25">
      <c r="A6" s="576"/>
      <c r="B6" s="577"/>
      <c r="C6" s="39">
        <v>75</v>
      </c>
      <c r="D6" s="38" t="s">
        <v>257</v>
      </c>
      <c r="E6" s="38" t="s">
        <v>247</v>
      </c>
      <c r="F6" s="7" t="s">
        <v>258</v>
      </c>
      <c r="G6" s="41">
        <v>50</v>
      </c>
    </row>
    <row r="7" spans="1:7" x14ac:dyDescent="0.25">
      <c r="A7" s="41">
        <v>1158</v>
      </c>
      <c r="B7" s="144" t="s">
        <v>218</v>
      </c>
      <c r="C7" s="39">
        <v>76</v>
      </c>
      <c r="D7" s="38" t="s">
        <v>259</v>
      </c>
      <c r="E7" s="38" t="s">
        <v>260</v>
      </c>
      <c r="F7" s="7" t="s">
        <v>261</v>
      </c>
      <c r="G7" s="41">
        <v>7</v>
      </c>
    </row>
    <row r="8" spans="1:7" x14ac:dyDescent="0.25">
      <c r="A8" s="576">
        <v>1159</v>
      </c>
      <c r="B8" s="577" t="s">
        <v>7</v>
      </c>
      <c r="C8" s="39">
        <v>77</v>
      </c>
      <c r="D8" s="38" t="s">
        <v>262</v>
      </c>
      <c r="E8" s="38" t="s">
        <v>184</v>
      </c>
      <c r="F8" s="7" t="s">
        <v>263</v>
      </c>
      <c r="G8" s="41">
        <v>15</v>
      </c>
    </row>
    <row r="9" spans="1:7" x14ac:dyDescent="0.25">
      <c r="A9" s="576"/>
      <c r="B9" s="577"/>
      <c r="C9" s="39">
        <v>78</v>
      </c>
      <c r="D9" s="38" t="s">
        <v>264</v>
      </c>
      <c r="E9" s="38" t="s">
        <v>187</v>
      </c>
      <c r="F9" s="7" t="s">
        <v>265</v>
      </c>
      <c r="G9" s="41">
        <v>62</v>
      </c>
    </row>
    <row r="10" spans="1:7" x14ac:dyDescent="0.25">
      <c r="A10" s="41"/>
      <c r="B10" s="158"/>
      <c r="C10" s="5"/>
      <c r="D10" s="5" t="s">
        <v>2</v>
      </c>
      <c r="E10" s="55"/>
      <c r="F10" s="41"/>
      <c r="G10" s="41">
        <f>SUM(G5:G9)</f>
        <v>146</v>
      </c>
    </row>
  </sheetData>
  <mergeCells count="13">
    <mergeCell ref="A1:G1"/>
    <mergeCell ref="A5:A6"/>
    <mergeCell ref="B5:B6"/>
    <mergeCell ref="A8:A9"/>
    <mergeCell ref="B8:B9"/>
    <mergeCell ref="A2:G2"/>
    <mergeCell ref="F3:F4"/>
    <mergeCell ref="G3:G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landscape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G15" sqref="G15"/>
    </sheetView>
  </sheetViews>
  <sheetFormatPr defaultRowHeight="15" x14ac:dyDescent="0.25"/>
  <cols>
    <col min="1" max="1" width="6.42578125" style="2" customWidth="1"/>
    <col min="2" max="2" width="7.28515625" style="2" customWidth="1"/>
    <col min="3" max="3" width="13" style="159" customWidth="1"/>
    <col min="4" max="4" width="30.42578125" style="2" customWidth="1"/>
    <col min="5" max="5" width="20.85546875" style="2" customWidth="1"/>
    <col min="6" max="6" width="13" style="2" customWidth="1"/>
    <col min="7" max="7" width="9" style="2" customWidth="1"/>
    <col min="8" max="8" width="14.140625" style="2" customWidth="1"/>
    <col min="9" max="16384" width="9.140625" style="2"/>
  </cols>
  <sheetData>
    <row r="1" spans="1:8" ht="18.75" x14ac:dyDescent="0.3">
      <c r="A1" s="405" t="s">
        <v>165</v>
      </c>
      <c r="B1" s="405"/>
      <c r="C1" s="405"/>
      <c r="D1" s="405"/>
      <c r="E1" s="405"/>
      <c r="F1" s="405"/>
      <c r="G1" s="405"/>
      <c r="H1" s="405"/>
    </row>
    <row r="2" spans="1:8" ht="15.75" x14ac:dyDescent="0.25">
      <c r="A2" s="350" t="s">
        <v>652</v>
      </c>
      <c r="B2" s="350"/>
      <c r="C2" s="350"/>
      <c r="D2" s="350"/>
      <c r="E2" s="350"/>
      <c r="F2" s="350"/>
      <c r="G2" s="350"/>
      <c r="H2" s="350"/>
    </row>
    <row r="3" spans="1:8" ht="24" customHeight="1" x14ac:dyDescent="0.25">
      <c r="A3" s="580" t="s">
        <v>0</v>
      </c>
      <c r="B3" s="582" t="s">
        <v>10</v>
      </c>
      <c r="C3" s="584" t="s">
        <v>1</v>
      </c>
      <c r="D3" s="582" t="s">
        <v>244</v>
      </c>
      <c r="E3" s="586" t="s">
        <v>164</v>
      </c>
      <c r="F3" s="586" t="s">
        <v>154</v>
      </c>
      <c r="G3" s="586" t="s">
        <v>149</v>
      </c>
      <c r="H3" s="586" t="s">
        <v>245</v>
      </c>
    </row>
    <row r="4" spans="1:8" ht="29.25" customHeight="1" x14ac:dyDescent="0.25">
      <c r="A4" s="581"/>
      <c r="B4" s="583"/>
      <c r="C4" s="585"/>
      <c r="D4" s="583"/>
      <c r="E4" s="587"/>
      <c r="F4" s="587"/>
      <c r="G4" s="587"/>
      <c r="H4" s="587"/>
    </row>
    <row r="5" spans="1:8" ht="29.25" customHeight="1" x14ac:dyDescent="0.25">
      <c r="A5" s="9">
        <v>35</v>
      </c>
      <c r="B5" s="10">
        <v>1157</v>
      </c>
      <c r="C5" s="11" t="s">
        <v>5</v>
      </c>
      <c r="D5" s="74" t="s">
        <v>246</v>
      </c>
      <c r="E5" s="75" t="s">
        <v>247</v>
      </c>
      <c r="F5" s="74" t="s">
        <v>248</v>
      </c>
      <c r="G5" s="12">
        <v>32</v>
      </c>
      <c r="H5" s="74" t="s">
        <v>239</v>
      </c>
    </row>
    <row r="6" spans="1:8" ht="20.25" customHeight="1" x14ac:dyDescent="0.25">
      <c r="A6" s="9">
        <v>36</v>
      </c>
      <c r="B6" s="10">
        <v>1158</v>
      </c>
      <c r="C6" s="11" t="s">
        <v>6</v>
      </c>
      <c r="D6" s="74" t="s">
        <v>249</v>
      </c>
      <c r="E6" s="75" t="s">
        <v>253</v>
      </c>
      <c r="F6" s="74" t="s">
        <v>250</v>
      </c>
      <c r="G6" s="12">
        <v>37</v>
      </c>
      <c r="H6" s="74" t="s">
        <v>239</v>
      </c>
    </row>
    <row r="7" spans="1:8" ht="20.25" customHeight="1" x14ac:dyDescent="0.25">
      <c r="A7" s="9">
        <v>37</v>
      </c>
      <c r="B7" s="10">
        <v>1159</v>
      </c>
      <c r="C7" s="11" t="s">
        <v>7</v>
      </c>
      <c r="D7" s="74" t="s">
        <v>251</v>
      </c>
      <c r="E7" s="75" t="s">
        <v>252</v>
      </c>
      <c r="F7" s="74" t="s">
        <v>243</v>
      </c>
      <c r="G7" s="12">
        <v>22</v>
      </c>
      <c r="H7" s="74" t="s">
        <v>239</v>
      </c>
    </row>
    <row r="8" spans="1:8" ht="12" customHeight="1" x14ac:dyDescent="0.25">
      <c r="A8" s="76"/>
      <c r="B8" s="77" t="s">
        <v>2</v>
      </c>
      <c r="C8" s="160"/>
      <c r="D8" s="74"/>
      <c r="E8" s="74"/>
      <c r="F8" s="74"/>
      <c r="G8" s="12">
        <f>SUM(G5:G7)</f>
        <v>91</v>
      </c>
      <c r="H8" s="74"/>
    </row>
    <row r="9" spans="1:8" ht="20.25" customHeight="1" x14ac:dyDescent="0.25"/>
    <row r="10" spans="1:8" ht="20.25" customHeight="1" x14ac:dyDescent="0.25"/>
    <row r="11" spans="1:8" ht="20.25" customHeight="1" x14ac:dyDescent="0.25"/>
  </sheetData>
  <mergeCells count="10">
    <mergeCell ref="A1:H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5"/>
  <sheetViews>
    <sheetView topLeftCell="A4" zoomScaleNormal="100" workbookViewId="0">
      <pane ySplit="6" topLeftCell="A10" activePane="bottomLeft" state="frozen"/>
      <selection activeCell="A4" sqref="A4"/>
      <selection pane="bottomLeft" activeCell="A4" sqref="A4:R17"/>
    </sheetView>
  </sheetViews>
  <sheetFormatPr defaultRowHeight="15" x14ac:dyDescent="0.25"/>
  <cols>
    <col min="1" max="1" width="4.7109375" style="2" customWidth="1"/>
    <col min="2" max="2" width="6.5703125" style="2" customWidth="1"/>
    <col min="3" max="3" width="11.5703125" style="2" customWidth="1"/>
    <col min="4" max="4" width="6.5703125" style="2" customWidth="1"/>
    <col min="5" max="5" width="7.42578125" style="2" customWidth="1"/>
    <col min="6" max="9" width="8.42578125" style="2" customWidth="1"/>
    <col min="10" max="17" width="7.42578125" style="2" customWidth="1"/>
    <col min="18" max="18" width="8.85546875" style="2" customWidth="1"/>
    <col min="19" max="16384" width="9.140625" style="2"/>
  </cols>
  <sheetData>
    <row r="1" spans="1:18" ht="18.75" x14ac:dyDescent="0.25">
      <c r="A1" s="352" t="s">
        <v>751</v>
      </c>
      <c r="B1" s="352"/>
      <c r="C1" s="352"/>
      <c r="D1" s="352"/>
      <c r="E1" s="352"/>
      <c r="F1" s="352"/>
      <c r="G1" s="352"/>
      <c r="H1" s="352"/>
      <c r="I1" s="352"/>
      <c r="J1" s="352"/>
      <c r="K1" s="352"/>
      <c r="L1" s="352"/>
      <c r="M1" s="352"/>
      <c r="N1" s="352"/>
      <c r="O1" s="352"/>
      <c r="P1" s="352"/>
      <c r="Q1" s="352"/>
      <c r="R1" s="352"/>
    </row>
    <row r="2" spans="1:18" x14ac:dyDescent="0.25">
      <c r="A2" s="353" t="s">
        <v>752</v>
      </c>
      <c r="B2" s="353"/>
      <c r="C2" s="353"/>
      <c r="D2" s="353"/>
      <c r="E2" s="353"/>
      <c r="F2" s="353"/>
      <c r="G2" s="353"/>
      <c r="H2" s="353"/>
      <c r="I2" s="353"/>
      <c r="J2" s="353"/>
      <c r="K2" s="353"/>
      <c r="L2" s="353"/>
      <c r="M2" s="353"/>
      <c r="N2" s="353"/>
      <c r="O2" s="353"/>
      <c r="P2" s="353"/>
      <c r="Q2" s="353"/>
      <c r="R2" s="353"/>
    </row>
    <row r="3" spans="1:18" ht="15.75" x14ac:dyDescent="0.25">
      <c r="A3" s="350" t="s">
        <v>753</v>
      </c>
      <c r="B3" s="350"/>
      <c r="C3" s="350"/>
      <c r="D3" s="350"/>
      <c r="E3" s="350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  <c r="R3" s="354"/>
    </row>
    <row r="4" spans="1:18" ht="15.75" x14ac:dyDescent="0.25">
      <c r="A4" s="220"/>
      <c r="B4" s="220"/>
      <c r="C4" s="220"/>
      <c r="D4" s="220"/>
      <c r="E4" s="220"/>
      <c r="F4" s="220"/>
      <c r="G4" s="220"/>
      <c r="H4" s="220"/>
      <c r="I4" s="220"/>
      <c r="J4" s="220"/>
      <c r="K4" s="220"/>
      <c r="L4" s="220"/>
      <c r="M4" s="220"/>
      <c r="N4" s="220"/>
      <c r="O4" s="220"/>
      <c r="P4" s="220"/>
      <c r="Q4" s="220"/>
      <c r="R4" s="220"/>
    </row>
    <row r="5" spans="1:18" ht="15.75" x14ac:dyDescent="0.25">
      <c r="A5" s="220"/>
      <c r="B5" s="364" t="s">
        <v>839</v>
      </c>
      <c r="C5" s="364"/>
      <c r="D5" s="364"/>
      <c r="E5" s="364"/>
      <c r="F5" s="364"/>
      <c r="G5" s="364"/>
      <c r="H5" s="364"/>
      <c r="I5" s="364"/>
      <c r="J5" s="364"/>
      <c r="K5" s="364"/>
      <c r="L5" s="220"/>
      <c r="M5" s="220"/>
      <c r="N5" s="220"/>
      <c r="O5" s="220"/>
      <c r="P5" s="220"/>
      <c r="Q5" s="220"/>
      <c r="R5" s="220"/>
    </row>
    <row r="6" spans="1:18" ht="15.75" x14ac:dyDescent="0.25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</row>
    <row r="7" spans="1:18" ht="15.75" x14ac:dyDescent="0.25">
      <c r="A7" s="350" t="s">
        <v>840</v>
      </c>
      <c r="B7" s="350"/>
      <c r="C7" s="350"/>
      <c r="D7" s="350"/>
      <c r="E7" s="350"/>
      <c r="F7" s="350"/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214"/>
      <c r="R7" s="214"/>
    </row>
    <row r="8" spans="1:18" ht="28.5" customHeight="1" x14ac:dyDescent="0.25">
      <c r="A8" s="355" t="s">
        <v>0</v>
      </c>
      <c r="B8" s="357" t="s">
        <v>10</v>
      </c>
      <c r="C8" s="357" t="s">
        <v>1</v>
      </c>
      <c r="D8" s="359" t="s">
        <v>754</v>
      </c>
      <c r="E8" s="361" t="s">
        <v>755</v>
      </c>
      <c r="F8" s="363" t="s">
        <v>756</v>
      </c>
      <c r="G8" s="363" t="s">
        <v>757</v>
      </c>
      <c r="H8" s="363" t="s">
        <v>758</v>
      </c>
      <c r="I8" s="361" t="s">
        <v>759</v>
      </c>
      <c r="J8" s="361" t="s">
        <v>760</v>
      </c>
      <c r="K8" s="347" t="s">
        <v>761</v>
      </c>
      <c r="L8" s="348"/>
      <c r="M8" s="348"/>
      <c r="N8" s="348"/>
      <c r="O8" s="349"/>
      <c r="P8" s="351" t="s">
        <v>762</v>
      </c>
      <c r="Q8" s="351" t="s">
        <v>4</v>
      </c>
      <c r="R8" s="351" t="s">
        <v>2</v>
      </c>
    </row>
    <row r="9" spans="1:18" ht="63" x14ac:dyDescent="0.25">
      <c r="A9" s="356"/>
      <c r="B9" s="358"/>
      <c r="C9" s="358"/>
      <c r="D9" s="360"/>
      <c r="E9" s="362"/>
      <c r="F9" s="363"/>
      <c r="G9" s="363"/>
      <c r="H9" s="363"/>
      <c r="I9" s="362"/>
      <c r="J9" s="362"/>
      <c r="K9" s="172" t="s">
        <v>763</v>
      </c>
      <c r="L9" s="172" t="s">
        <v>764</v>
      </c>
      <c r="M9" s="172" t="s">
        <v>765</v>
      </c>
      <c r="N9" s="173" t="s">
        <v>766</v>
      </c>
      <c r="O9" s="173" t="s">
        <v>789</v>
      </c>
      <c r="P9" s="351"/>
      <c r="Q9" s="351"/>
      <c r="R9" s="351"/>
    </row>
    <row r="10" spans="1:18" ht="31.5" x14ac:dyDescent="0.25">
      <c r="A10" s="174">
        <v>1</v>
      </c>
      <c r="B10" s="191">
        <v>1157</v>
      </c>
      <c r="C10" s="175" t="s">
        <v>5</v>
      </c>
      <c r="D10" s="192">
        <v>82</v>
      </c>
      <c r="E10" s="193">
        <v>3</v>
      </c>
      <c r="F10" s="193">
        <v>95</v>
      </c>
      <c r="G10" s="193">
        <v>152</v>
      </c>
      <c r="H10" s="193">
        <v>561</v>
      </c>
      <c r="I10" s="193">
        <v>608</v>
      </c>
      <c r="J10" s="194">
        <v>35</v>
      </c>
      <c r="K10" s="195">
        <v>57</v>
      </c>
      <c r="L10" s="195">
        <v>61</v>
      </c>
      <c r="M10" s="195">
        <v>63</v>
      </c>
      <c r="N10" s="195">
        <v>70</v>
      </c>
      <c r="O10" s="195">
        <v>0</v>
      </c>
      <c r="P10" s="197">
        <v>34</v>
      </c>
      <c r="Q10" s="198">
        <v>18</v>
      </c>
      <c r="R10" s="196">
        <f>SUM(D10:Q10)</f>
        <v>1839</v>
      </c>
    </row>
    <row r="11" spans="1:18" ht="33.75" customHeight="1" x14ac:dyDescent="0.25">
      <c r="A11" s="174">
        <v>2</v>
      </c>
      <c r="B11" s="191">
        <v>1158</v>
      </c>
      <c r="C11" s="175" t="s">
        <v>6</v>
      </c>
      <c r="D11" s="192">
        <v>62</v>
      </c>
      <c r="E11" s="193">
        <v>20</v>
      </c>
      <c r="F11" s="193">
        <v>109</v>
      </c>
      <c r="G11" s="193">
        <v>204</v>
      </c>
      <c r="H11" s="193">
        <v>320</v>
      </c>
      <c r="I11" s="193">
        <v>230</v>
      </c>
      <c r="J11" s="194">
        <v>68</v>
      </c>
      <c r="K11" s="195">
        <v>28</v>
      </c>
      <c r="L11" s="195">
        <v>31</v>
      </c>
      <c r="M11" s="195">
        <v>50</v>
      </c>
      <c r="N11" s="195">
        <v>66</v>
      </c>
      <c r="O11" s="195">
        <v>0</v>
      </c>
      <c r="P11" s="195">
        <v>40</v>
      </c>
      <c r="Q11" s="195">
        <v>54</v>
      </c>
      <c r="R11" s="196">
        <f t="shared" ref="R11:R12" si="0">SUM(D11:Q11)</f>
        <v>1282</v>
      </c>
    </row>
    <row r="12" spans="1:18" ht="31.5" x14ac:dyDescent="0.25">
      <c r="A12" s="174">
        <v>3</v>
      </c>
      <c r="B12" s="191">
        <v>1159</v>
      </c>
      <c r="C12" s="175" t="s">
        <v>7</v>
      </c>
      <c r="D12" s="192">
        <v>316</v>
      </c>
      <c r="E12" s="193">
        <v>18</v>
      </c>
      <c r="F12" s="193">
        <v>296</v>
      </c>
      <c r="G12" s="193">
        <v>684</v>
      </c>
      <c r="H12" s="193">
        <v>704</v>
      </c>
      <c r="I12" s="193">
        <v>532</v>
      </c>
      <c r="J12" s="194">
        <v>45</v>
      </c>
      <c r="K12" s="195">
        <v>27</v>
      </c>
      <c r="L12" s="195">
        <v>20</v>
      </c>
      <c r="M12" s="195">
        <v>28</v>
      </c>
      <c r="N12" s="195">
        <v>69</v>
      </c>
      <c r="O12" s="195">
        <v>31</v>
      </c>
      <c r="P12" s="195">
        <v>20</v>
      </c>
      <c r="Q12" s="195">
        <v>0</v>
      </c>
      <c r="R12" s="196">
        <f t="shared" si="0"/>
        <v>2790</v>
      </c>
    </row>
    <row r="13" spans="1:18" ht="35.25" customHeight="1" x14ac:dyDescent="0.25">
      <c r="A13" s="178"/>
      <c r="B13" s="345" t="s">
        <v>2</v>
      </c>
      <c r="C13" s="346"/>
      <c r="D13" s="196">
        <f t="shared" ref="D13:R13" si="1">SUM(D10:D12)</f>
        <v>460</v>
      </c>
      <c r="E13" s="196">
        <f t="shared" si="1"/>
        <v>41</v>
      </c>
      <c r="F13" s="196">
        <f t="shared" si="1"/>
        <v>500</v>
      </c>
      <c r="G13" s="196">
        <f t="shared" si="1"/>
        <v>1040</v>
      </c>
      <c r="H13" s="196">
        <f t="shared" si="1"/>
        <v>1585</v>
      </c>
      <c r="I13" s="196">
        <f t="shared" si="1"/>
        <v>1370</v>
      </c>
      <c r="J13" s="196">
        <f t="shared" si="1"/>
        <v>148</v>
      </c>
      <c r="K13" s="196">
        <f t="shared" si="1"/>
        <v>112</v>
      </c>
      <c r="L13" s="196">
        <f t="shared" si="1"/>
        <v>112</v>
      </c>
      <c r="M13" s="196">
        <f t="shared" si="1"/>
        <v>141</v>
      </c>
      <c r="N13" s="196">
        <f t="shared" si="1"/>
        <v>205</v>
      </c>
      <c r="O13" s="196">
        <f t="shared" si="1"/>
        <v>31</v>
      </c>
      <c r="P13" s="196">
        <f t="shared" si="1"/>
        <v>94</v>
      </c>
      <c r="Q13" s="196">
        <f t="shared" si="1"/>
        <v>72</v>
      </c>
      <c r="R13" s="196">
        <f t="shared" si="1"/>
        <v>5911</v>
      </c>
    </row>
    <row r="15" spans="1:18" x14ac:dyDescent="0.25">
      <c r="P15" s="102"/>
      <c r="R15" s="101"/>
    </row>
  </sheetData>
  <mergeCells count="20">
    <mergeCell ref="A1:R1"/>
    <mergeCell ref="A2:R2"/>
    <mergeCell ref="A3:R3"/>
    <mergeCell ref="A8:A9"/>
    <mergeCell ref="B8:B9"/>
    <mergeCell ref="C8:C9"/>
    <mergeCell ref="D8:D9"/>
    <mergeCell ref="E8:E9"/>
    <mergeCell ref="F8:F9"/>
    <mergeCell ref="G8:G9"/>
    <mergeCell ref="R8:R9"/>
    <mergeCell ref="H8:H9"/>
    <mergeCell ref="I8:I9"/>
    <mergeCell ref="J8:J9"/>
    <mergeCell ref="B5:K5"/>
    <mergeCell ref="B13:C13"/>
    <mergeCell ref="K8:O8"/>
    <mergeCell ref="A7:P7"/>
    <mergeCell ref="P8:P9"/>
    <mergeCell ref="Q8:Q9"/>
  </mergeCells>
  <pageMargins left="0.7" right="0.7" top="0.75" bottom="0.75" header="0.3" footer="0.3"/>
  <pageSetup paperSize="5" orientation="landscape" verticalDpi="18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23"/>
    </sheetView>
  </sheetViews>
  <sheetFormatPr defaultRowHeight="15" x14ac:dyDescent="0.25"/>
  <cols>
    <col min="1" max="1" width="8" style="2" customWidth="1"/>
    <col min="2" max="2" width="9.140625" style="2"/>
    <col min="3" max="3" width="14.28515625" style="2" customWidth="1"/>
    <col min="4" max="4" width="17.42578125" style="2" customWidth="1"/>
    <col min="5" max="5" width="19.42578125" style="2" customWidth="1"/>
    <col min="6" max="6" width="13.28515625" style="2" customWidth="1"/>
    <col min="7" max="7" width="5.85546875" style="2" customWidth="1"/>
    <col min="8" max="16384" width="9.140625" style="2"/>
  </cols>
  <sheetData/>
  <pageMargins left="0.7" right="0.7" top="0.75" bottom="0.75" header="0.3" footer="0.3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zoomScale="84" zoomScaleNormal="84" workbookViewId="0">
      <pane ySplit="3" topLeftCell="A4" activePane="bottomLeft" state="frozen"/>
      <selection pane="bottomLeft" activeCell="G20" sqref="G20"/>
    </sheetView>
  </sheetViews>
  <sheetFormatPr defaultRowHeight="15" x14ac:dyDescent="0.25"/>
  <cols>
    <col min="1" max="1" width="6" customWidth="1"/>
    <col min="2" max="2" width="7" customWidth="1"/>
    <col min="3" max="3" width="18.42578125" bestFit="1" customWidth="1"/>
    <col min="4" max="4" width="10.140625" bestFit="1" customWidth="1"/>
  </cols>
  <sheetData>
    <row r="1" spans="1:15" x14ac:dyDescent="0.25">
      <c r="C1" s="588" t="s">
        <v>836</v>
      </c>
      <c r="D1" s="588"/>
      <c r="E1" s="588"/>
    </row>
    <row r="2" spans="1:15" ht="31.5" customHeight="1" x14ac:dyDescent="0.25">
      <c r="A2" s="445" t="s">
        <v>71</v>
      </c>
      <c r="B2" s="445" t="s">
        <v>10</v>
      </c>
      <c r="C2" s="445" t="s">
        <v>671</v>
      </c>
      <c r="D2" s="526" t="s">
        <v>824</v>
      </c>
      <c r="E2" s="526" t="s">
        <v>825</v>
      </c>
      <c r="F2" s="526" t="s">
        <v>826</v>
      </c>
      <c r="G2" s="526" t="s">
        <v>827</v>
      </c>
      <c r="H2" s="526" t="s">
        <v>828</v>
      </c>
      <c r="I2" s="526" t="s">
        <v>829</v>
      </c>
      <c r="J2" s="526" t="s">
        <v>835</v>
      </c>
      <c r="K2" s="526" t="s">
        <v>830</v>
      </c>
      <c r="L2" s="526" t="s">
        <v>831</v>
      </c>
      <c r="M2" s="526" t="s">
        <v>832</v>
      </c>
      <c r="N2" s="526" t="s">
        <v>834</v>
      </c>
      <c r="O2" s="526" t="s">
        <v>833</v>
      </c>
    </row>
    <row r="3" spans="1:15" ht="23.25" customHeight="1" x14ac:dyDescent="0.25">
      <c r="A3" s="446"/>
      <c r="B3" s="446"/>
      <c r="C3" s="446"/>
      <c r="D3" s="527"/>
      <c r="E3" s="527"/>
      <c r="F3" s="527"/>
      <c r="G3" s="527"/>
      <c r="H3" s="527"/>
      <c r="I3" s="527"/>
      <c r="J3" s="527"/>
      <c r="K3" s="527"/>
      <c r="L3" s="527"/>
      <c r="M3" s="527"/>
      <c r="N3" s="527"/>
      <c r="O3" s="527"/>
    </row>
    <row r="4" spans="1:15" ht="18.75" customHeight="1" x14ac:dyDescent="0.25">
      <c r="A4" s="119">
        <v>1</v>
      </c>
      <c r="B4" s="120">
        <v>1157</v>
      </c>
      <c r="C4" s="161" t="s">
        <v>5</v>
      </c>
      <c r="D4" s="125">
        <v>16</v>
      </c>
      <c r="E4" s="125">
        <v>12</v>
      </c>
      <c r="F4" s="125">
        <v>20</v>
      </c>
      <c r="G4" s="125">
        <v>14</v>
      </c>
      <c r="H4" s="125">
        <v>48</v>
      </c>
      <c r="I4" s="125">
        <v>76</v>
      </c>
      <c r="J4" s="125">
        <v>40</v>
      </c>
      <c r="K4" s="125">
        <v>58</v>
      </c>
      <c r="L4" s="125">
        <v>94</v>
      </c>
      <c r="M4" s="125">
        <v>60</v>
      </c>
      <c r="N4" s="125">
        <v>40</v>
      </c>
      <c r="O4" s="125">
        <f t="shared" ref="O4:O6" si="0">SUM(D4:N4)</f>
        <v>478</v>
      </c>
    </row>
    <row r="5" spans="1:15" ht="15.75" x14ac:dyDescent="0.25">
      <c r="A5" s="119">
        <v>2</v>
      </c>
      <c r="B5" s="120">
        <v>1158</v>
      </c>
      <c r="C5" s="161" t="s">
        <v>6</v>
      </c>
      <c r="D5" s="125">
        <v>40</v>
      </c>
      <c r="E5" s="125">
        <v>30</v>
      </c>
      <c r="F5" s="125">
        <v>70</v>
      </c>
      <c r="G5" s="125">
        <v>100</v>
      </c>
      <c r="H5" s="125">
        <v>25</v>
      </c>
      <c r="I5" s="125">
        <v>50</v>
      </c>
      <c r="J5" s="125">
        <v>0</v>
      </c>
      <c r="K5" s="125">
        <v>0</v>
      </c>
      <c r="L5" s="125">
        <v>0</v>
      </c>
      <c r="M5" s="125">
        <v>0</v>
      </c>
      <c r="N5" s="125">
        <v>0</v>
      </c>
      <c r="O5" s="125">
        <f t="shared" si="0"/>
        <v>315</v>
      </c>
    </row>
    <row r="6" spans="1:15" ht="18" customHeight="1" x14ac:dyDescent="0.25">
      <c r="A6" s="119">
        <v>3</v>
      </c>
      <c r="B6" s="120">
        <v>1159</v>
      </c>
      <c r="C6" s="161" t="s">
        <v>7</v>
      </c>
      <c r="D6" s="125">
        <v>64</v>
      </c>
      <c r="E6" s="125">
        <v>42</v>
      </c>
      <c r="F6" s="125">
        <v>108</v>
      </c>
      <c r="G6" s="125">
        <v>190</v>
      </c>
      <c r="H6" s="125">
        <v>60</v>
      </c>
      <c r="I6" s="125">
        <v>36</v>
      </c>
      <c r="J6" s="125">
        <v>25</v>
      </c>
      <c r="K6" s="125">
        <v>26</v>
      </c>
      <c r="L6" s="125">
        <v>25</v>
      </c>
      <c r="M6" s="125">
        <v>27</v>
      </c>
      <c r="N6" s="125">
        <v>0</v>
      </c>
      <c r="O6" s="125">
        <f t="shared" si="0"/>
        <v>603</v>
      </c>
    </row>
    <row r="7" spans="1:15" ht="15.75" x14ac:dyDescent="0.25">
      <c r="A7" s="589" t="s">
        <v>2</v>
      </c>
      <c r="B7" s="590"/>
      <c r="C7" s="591"/>
      <c r="D7" s="134">
        <f t="shared" ref="D7:O7" si="1">SUM(D4:D6)</f>
        <v>120</v>
      </c>
      <c r="E7" s="134">
        <f t="shared" si="1"/>
        <v>84</v>
      </c>
      <c r="F7" s="134">
        <f t="shared" si="1"/>
        <v>198</v>
      </c>
      <c r="G7" s="134">
        <f t="shared" si="1"/>
        <v>304</v>
      </c>
      <c r="H7" s="134">
        <f t="shared" si="1"/>
        <v>133</v>
      </c>
      <c r="I7" s="134">
        <f t="shared" si="1"/>
        <v>162</v>
      </c>
      <c r="J7" s="134">
        <f t="shared" si="1"/>
        <v>65</v>
      </c>
      <c r="K7" s="134">
        <f t="shared" si="1"/>
        <v>84</v>
      </c>
      <c r="L7" s="134">
        <f t="shared" si="1"/>
        <v>119</v>
      </c>
      <c r="M7" s="134">
        <f t="shared" si="1"/>
        <v>87</v>
      </c>
      <c r="N7" s="134">
        <f t="shared" si="1"/>
        <v>40</v>
      </c>
      <c r="O7" s="134">
        <f t="shared" si="1"/>
        <v>1396</v>
      </c>
    </row>
    <row r="8" spans="1:15" ht="15.75" x14ac:dyDescent="0.25">
      <c r="A8" s="123"/>
      <c r="B8" s="123"/>
      <c r="C8" s="123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</row>
  </sheetData>
  <mergeCells count="17">
    <mergeCell ref="B2:B3"/>
    <mergeCell ref="A2:A3"/>
    <mergeCell ref="A7:C7"/>
    <mergeCell ref="L2:L3"/>
    <mergeCell ref="M2:M3"/>
    <mergeCell ref="N2:N3"/>
    <mergeCell ref="C1:E1"/>
    <mergeCell ref="O2:O3"/>
    <mergeCell ref="G2:G3"/>
    <mergeCell ref="H2:H3"/>
    <mergeCell ref="I2:I3"/>
    <mergeCell ref="J2:J3"/>
    <mergeCell ref="K2:K3"/>
    <mergeCell ref="F2:F3"/>
    <mergeCell ref="E2:E3"/>
    <mergeCell ref="D2:D3"/>
    <mergeCell ref="C2:C3"/>
  </mergeCells>
  <pageMargins left="0.7" right="0.7" top="0.75" bottom="0.75" header="0.3" footer="0.3"/>
  <pageSetup paperSize="5" orientation="landscape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>
      <selection activeCell="T32" sqref="T32:T33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1"/>
  <sheetViews>
    <sheetView zoomScaleNormal="100" workbookViewId="0">
      <pane ySplit="5" topLeftCell="A6" activePane="bottomLeft" state="frozen"/>
      <selection pane="bottomLeft" sqref="A1:R12"/>
    </sheetView>
  </sheetViews>
  <sheetFormatPr defaultRowHeight="15" x14ac:dyDescent="0.25"/>
  <cols>
    <col min="1" max="1" width="5.7109375" style="2" customWidth="1"/>
    <col min="2" max="2" width="7" style="2" customWidth="1"/>
    <col min="3" max="3" width="13" style="2" customWidth="1"/>
    <col min="4" max="4" width="8.5703125" style="2" customWidth="1"/>
    <col min="5" max="5" width="8.28515625" style="2" customWidth="1"/>
    <col min="6" max="6" width="7.5703125" style="2" customWidth="1"/>
    <col min="7" max="11" width="8.28515625" style="2" customWidth="1"/>
    <col min="12" max="15" width="5.140625" style="2" customWidth="1"/>
    <col min="16" max="16" width="6.7109375" style="2" customWidth="1"/>
    <col min="17" max="17" width="8.28515625" style="2" customWidth="1"/>
    <col min="18" max="18" width="9.42578125" style="2" customWidth="1"/>
    <col min="19" max="16384" width="9.140625" style="2"/>
  </cols>
  <sheetData>
    <row r="1" spans="1:18" ht="15.75" x14ac:dyDescent="0.25">
      <c r="A1" s="366" t="s">
        <v>794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177"/>
      <c r="R1" s="177"/>
    </row>
    <row r="2" spans="1:18" ht="15.75" x14ac:dyDescent="0.25">
      <c r="A2" s="350" t="s">
        <v>612</v>
      </c>
      <c r="B2" s="350"/>
      <c r="C2" s="350"/>
      <c r="D2" s="350"/>
      <c r="E2" s="350"/>
      <c r="F2" s="350"/>
      <c r="G2" s="350"/>
      <c r="H2" s="350"/>
      <c r="I2" s="350"/>
      <c r="J2" s="350"/>
      <c r="K2" s="350"/>
      <c r="L2" s="350"/>
      <c r="M2" s="350"/>
      <c r="N2" s="350"/>
      <c r="O2" s="350"/>
      <c r="P2" s="350"/>
      <c r="Q2" s="177"/>
      <c r="R2" s="177"/>
    </row>
    <row r="3" spans="1:18" ht="15" customHeight="1" x14ac:dyDescent="0.25">
      <c r="A3" s="367" t="s">
        <v>0</v>
      </c>
      <c r="B3" s="368" t="s">
        <v>10</v>
      </c>
      <c r="C3" s="368" t="s">
        <v>1</v>
      </c>
      <c r="D3" s="351" t="s">
        <v>778</v>
      </c>
      <c r="E3" s="351"/>
      <c r="F3" s="351" t="s">
        <v>673</v>
      </c>
      <c r="G3" s="351"/>
      <c r="H3" s="351" t="s">
        <v>12</v>
      </c>
      <c r="I3" s="351"/>
      <c r="J3" s="351" t="s">
        <v>13</v>
      </c>
      <c r="K3" s="351"/>
      <c r="L3" s="365" t="s">
        <v>14</v>
      </c>
      <c r="M3" s="365"/>
      <c r="N3" s="365" t="s">
        <v>15</v>
      </c>
      <c r="O3" s="365"/>
      <c r="P3" s="365" t="s">
        <v>2</v>
      </c>
      <c r="Q3" s="365"/>
      <c r="R3" s="365" t="s">
        <v>11</v>
      </c>
    </row>
    <row r="4" spans="1:18" ht="16.5" customHeight="1" x14ac:dyDescent="0.25">
      <c r="A4" s="367"/>
      <c r="B4" s="368"/>
      <c r="C4" s="368"/>
      <c r="D4" s="351"/>
      <c r="E4" s="351"/>
      <c r="F4" s="351"/>
      <c r="G4" s="351"/>
      <c r="H4" s="351"/>
      <c r="I4" s="351"/>
      <c r="J4" s="351"/>
      <c r="K4" s="351"/>
      <c r="L4" s="365"/>
      <c r="M4" s="365"/>
      <c r="N4" s="365"/>
      <c r="O4" s="365"/>
      <c r="P4" s="365"/>
      <c r="Q4" s="365"/>
      <c r="R4" s="365"/>
    </row>
    <row r="5" spans="1:18" ht="47.25" x14ac:dyDescent="0.25">
      <c r="A5" s="367"/>
      <c r="B5" s="368"/>
      <c r="C5" s="368"/>
      <c r="D5" s="172" t="s">
        <v>8</v>
      </c>
      <c r="E5" s="172" t="s">
        <v>9</v>
      </c>
      <c r="F5" s="172" t="s">
        <v>8</v>
      </c>
      <c r="G5" s="172" t="s">
        <v>9</v>
      </c>
      <c r="H5" s="172" t="s">
        <v>8</v>
      </c>
      <c r="I5" s="172" t="s">
        <v>9</v>
      </c>
      <c r="J5" s="172" t="s">
        <v>8</v>
      </c>
      <c r="K5" s="172" t="s">
        <v>9</v>
      </c>
      <c r="L5" s="172" t="s">
        <v>8</v>
      </c>
      <c r="M5" s="172" t="s">
        <v>9</v>
      </c>
      <c r="N5" s="172" t="s">
        <v>8</v>
      </c>
      <c r="O5" s="172" t="s">
        <v>9</v>
      </c>
      <c r="P5" s="172" t="s">
        <v>8</v>
      </c>
      <c r="Q5" s="172" t="s">
        <v>9</v>
      </c>
      <c r="R5" s="365"/>
    </row>
    <row r="6" spans="1:18" ht="31.5" x14ac:dyDescent="0.25">
      <c r="A6" s="174">
        <v>1</v>
      </c>
      <c r="B6" s="191">
        <v>1157</v>
      </c>
      <c r="C6" s="175" t="s">
        <v>5</v>
      </c>
      <c r="D6" s="200"/>
      <c r="E6" s="200"/>
      <c r="F6" s="200">
        <v>7</v>
      </c>
      <c r="G6" s="200"/>
      <c r="H6" s="200">
        <v>25</v>
      </c>
      <c r="I6" s="200"/>
      <c r="J6" s="201">
        <v>15</v>
      </c>
      <c r="K6" s="192">
        <v>1</v>
      </c>
      <c r="L6" s="192">
        <v>1</v>
      </c>
      <c r="M6" s="192"/>
      <c r="N6" s="202"/>
      <c r="O6" s="202"/>
      <c r="P6" s="203">
        <f t="shared" ref="P6:P8" si="0">D6+F6+H6+J6+L6+N6</f>
        <v>48</v>
      </c>
      <c r="Q6" s="200">
        <f t="shared" ref="Q6:Q8" si="1">E6+G6+I6+K6+M6+O6</f>
        <v>1</v>
      </c>
      <c r="R6" s="202">
        <f t="shared" ref="R6:R8" si="2">P6+Q6</f>
        <v>49</v>
      </c>
    </row>
    <row r="7" spans="1:18" ht="27.75" customHeight="1" x14ac:dyDescent="0.25">
      <c r="A7" s="174">
        <v>2</v>
      </c>
      <c r="B7" s="191">
        <v>1158</v>
      </c>
      <c r="C7" s="175" t="s">
        <v>6</v>
      </c>
      <c r="D7" s="200">
        <v>10</v>
      </c>
      <c r="E7" s="200">
        <v>15</v>
      </c>
      <c r="F7" s="200">
        <v>5</v>
      </c>
      <c r="G7" s="200">
        <v>10</v>
      </c>
      <c r="H7" s="200">
        <v>20</v>
      </c>
      <c r="I7" s="200">
        <v>25</v>
      </c>
      <c r="J7" s="201">
        <v>5</v>
      </c>
      <c r="K7" s="192">
        <v>2</v>
      </c>
      <c r="L7" s="192"/>
      <c r="M7" s="192"/>
      <c r="N7" s="202"/>
      <c r="O7" s="202"/>
      <c r="P7" s="203">
        <f t="shared" si="0"/>
        <v>40</v>
      </c>
      <c r="Q7" s="200">
        <f t="shared" si="1"/>
        <v>52</v>
      </c>
      <c r="R7" s="202">
        <f t="shared" si="2"/>
        <v>92</v>
      </c>
    </row>
    <row r="8" spans="1:18" ht="31.5" customHeight="1" x14ac:dyDescent="0.25">
      <c r="A8" s="174">
        <v>3</v>
      </c>
      <c r="B8" s="191">
        <v>1159</v>
      </c>
      <c r="C8" s="175" t="s">
        <v>7</v>
      </c>
      <c r="D8" s="200">
        <v>46</v>
      </c>
      <c r="E8" s="200">
        <v>30</v>
      </c>
      <c r="F8" s="200">
        <v>13</v>
      </c>
      <c r="G8" s="200">
        <v>11</v>
      </c>
      <c r="H8" s="200">
        <v>167</v>
      </c>
      <c r="I8" s="200">
        <v>86</v>
      </c>
      <c r="J8" s="201">
        <v>66</v>
      </c>
      <c r="K8" s="192">
        <v>25</v>
      </c>
      <c r="L8" s="192">
        <v>4</v>
      </c>
      <c r="M8" s="192">
        <v>3</v>
      </c>
      <c r="N8" s="202">
        <v>13</v>
      </c>
      <c r="O8" s="202">
        <v>11</v>
      </c>
      <c r="P8" s="203">
        <f t="shared" si="0"/>
        <v>309</v>
      </c>
      <c r="Q8" s="200">
        <f t="shared" si="1"/>
        <v>166</v>
      </c>
      <c r="R8" s="202">
        <f t="shared" si="2"/>
        <v>475</v>
      </c>
    </row>
    <row r="9" spans="1:18" s="90" customFormat="1" ht="25.5" customHeight="1" x14ac:dyDescent="0.25">
      <c r="A9" s="204"/>
      <c r="B9" s="199" t="s">
        <v>2</v>
      </c>
      <c r="C9" s="162"/>
      <c r="D9" s="201">
        <f t="shared" ref="D9:R9" si="3">SUM(D6:D8)</f>
        <v>56</v>
      </c>
      <c r="E9" s="201">
        <f t="shared" si="3"/>
        <v>45</v>
      </c>
      <c r="F9" s="201">
        <f t="shared" si="3"/>
        <v>25</v>
      </c>
      <c r="G9" s="201">
        <f t="shared" si="3"/>
        <v>21</v>
      </c>
      <c r="H9" s="201">
        <f t="shared" si="3"/>
        <v>212</v>
      </c>
      <c r="I9" s="201">
        <f t="shared" si="3"/>
        <v>111</v>
      </c>
      <c r="J9" s="201">
        <f t="shared" si="3"/>
        <v>86</v>
      </c>
      <c r="K9" s="201">
        <f t="shared" si="3"/>
        <v>28</v>
      </c>
      <c r="L9" s="201">
        <f t="shared" si="3"/>
        <v>5</v>
      </c>
      <c r="M9" s="201">
        <f t="shared" si="3"/>
        <v>3</v>
      </c>
      <c r="N9" s="201">
        <f t="shared" si="3"/>
        <v>13</v>
      </c>
      <c r="O9" s="201">
        <f t="shared" si="3"/>
        <v>11</v>
      </c>
      <c r="P9" s="201">
        <f t="shared" si="3"/>
        <v>397</v>
      </c>
      <c r="Q9" s="201">
        <f t="shared" si="3"/>
        <v>219</v>
      </c>
      <c r="R9" s="201">
        <f t="shared" si="3"/>
        <v>616</v>
      </c>
    </row>
    <row r="11" spans="1:18" x14ac:dyDescent="0.25">
      <c r="D11" s="101"/>
      <c r="F11" s="101"/>
      <c r="H11" s="101"/>
      <c r="J11" s="101"/>
      <c r="L11" s="101"/>
    </row>
  </sheetData>
  <mergeCells count="13">
    <mergeCell ref="A1:P1"/>
    <mergeCell ref="A3:A5"/>
    <mergeCell ref="B3:B5"/>
    <mergeCell ref="C3:C5"/>
    <mergeCell ref="A2:P2"/>
    <mergeCell ref="N3:O4"/>
    <mergeCell ref="P3:Q4"/>
    <mergeCell ref="R3:R5"/>
    <mergeCell ref="D3:E4"/>
    <mergeCell ref="H3:I4"/>
    <mergeCell ref="L3:M4"/>
    <mergeCell ref="J3:K4"/>
    <mergeCell ref="F3:G4"/>
  </mergeCells>
  <pageMargins left="1.2" right="1.2" top="0.75" bottom="0.75" header="0.3" footer="0.3"/>
  <pageSetup paperSize="5" orientation="landscape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11"/>
  <sheetViews>
    <sheetView zoomScaleNormal="100" workbookViewId="0">
      <selection activeCell="C15" sqref="C15"/>
    </sheetView>
  </sheetViews>
  <sheetFormatPr defaultRowHeight="15" x14ac:dyDescent="0.25"/>
  <cols>
    <col min="1" max="1" width="3" style="2" customWidth="1"/>
    <col min="2" max="2" width="7.5703125" style="2" customWidth="1"/>
    <col min="3" max="3" width="12.140625" style="2" customWidth="1"/>
    <col min="4" max="4" width="4.85546875" style="2" customWidth="1"/>
    <col min="5" max="5" width="5.5703125" style="2" customWidth="1"/>
    <col min="6" max="6" width="6" style="2" customWidth="1"/>
    <col min="7" max="7" width="6.140625" style="2" customWidth="1"/>
    <col min="8" max="8" width="6.85546875" style="2" customWidth="1"/>
    <col min="9" max="9" width="7" style="2" customWidth="1"/>
    <col min="10" max="11" width="6.42578125" style="2" customWidth="1"/>
    <col min="12" max="12" width="4.85546875" style="2" customWidth="1"/>
    <col min="13" max="13" width="5" style="2" customWidth="1"/>
    <col min="14" max="14" width="6.5703125" style="2" customWidth="1"/>
    <col min="15" max="15" width="7" style="2" customWidth="1"/>
    <col min="16" max="17" width="7.7109375" style="2" customWidth="1"/>
    <col min="18" max="18" width="8.5703125" style="2" customWidth="1"/>
    <col min="19" max="16384" width="9.140625" style="2"/>
  </cols>
  <sheetData>
    <row r="1" spans="1:18" ht="15.75" x14ac:dyDescent="0.25">
      <c r="A1" s="366" t="s">
        <v>800</v>
      </c>
      <c r="B1" s="366"/>
      <c r="C1" s="366"/>
      <c r="D1" s="366"/>
      <c r="E1" s="366"/>
      <c r="F1" s="366"/>
      <c r="G1" s="366"/>
      <c r="H1" s="366"/>
      <c r="I1" s="366"/>
      <c r="J1" s="366"/>
      <c r="K1" s="366"/>
      <c r="L1" s="366"/>
      <c r="M1" s="366"/>
      <c r="N1" s="366"/>
      <c r="O1" s="366"/>
      <c r="P1" s="366"/>
      <c r="Q1" s="177"/>
      <c r="R1" s="177"/>
    </row>
    <row r="2" spans="1:18" ht="15.75" x14ac:dyDescent="0.25">
      <c r="A2" s="205"/>
      <c r="B2" s="205"/>
      <c r="C2" s="379" t="s">
        <v>669</v>
      </c>
      <c r="D2" s="379"/>
      <c r="E2" s="379"/>
      <c r="F2" s="379"/>
      <c r="G2" s="379"/>
      <c r="H2" s="379"/>
      <c r="I2" s="379"/>
      <c r="J2" s="379"/>
      <c r="K2" s="379"/>
      <c r="L2" s="379"/>
      <c r="M2" s="379"/>
      <c r="N2" s="379"/>
      <c r="O2" s="379"/>
      <c r="P2" s="379"/>
      <c r="Q2" s="379"/>
      <c r="R2" s="379"/>
    </row>
    <row r="3" spans="1:18" ht="15" customHeight="1" x14ac:dyDescent="0.25">
      <c r="A3" s="355" t="s">
        <v>0</v>
      </c>
      <c r="B3" s="357" t="s">
        <v>10</v>
      </c>
      <c r="C3" s="357" t="s">
        <v>1</v>
      </c>
      <c r="D3" s="373" t="s">
        <v>777</v>
      </c>
      <c r="E3" s="374"/>
      <c r="F3" s="373" t="s">
        <v>673</v>
      </c>
      <c r="G3" s="374"/>
      <c r="H3" s="351" t="s">
        <v>12</v>
      </c>
      <c r="I3" s="351"/>
      <c r="J3" s="351" t="s">
        <v>13</v>
      </c>
      <c r="K3" s="351"/>
      <c r="L3" s="365" t="s">
        <v>14</v>
      </c>
      <c r="M3" s="365"/>
      <c r="N3" s="365" t="s">
        <v>15</v>
      </c>
      <c r="O3" s="365"/>
      <c r="P3" s="369" t="s">
        <v>2</v>
      </c>
      <c r="Q3" s="369"/>
      <c r="R3" s="370" t="s">
        <v>11</v>
      </c>
    </row>
    <row r="4" spans="1:18" ht="28.5" customHeight="1" x14ac:dyDescent="0.25">
      <c r="A4" s="377"/>
      <c r="B4" s="378"/>
      <c r="C4" s="378"/>
      <c r="D4" s="375"/>
      <c r="E4" s="376"/>
      <c r="F4" s="375"/>
      <c r="G4" s="376"/>
      <c r="H4" s="351"/>
      <c r="I4" s="351"/>
      <c r="J4" s="351"/>
      <c r="K4" s="351"/>
      <c r="L4" s="365"/>
      <c r="M4" s="365"/>
      <c r="N4" s="365"/>
      <c r="O4" s="365"/>
      <c r="P4" s="369"/>
      <c r="Q4" s="369"/>
      <c r="R4" s="371"/>
    </row>
    <row r="5" spans="1:18" ht="35.25" customHeight="1" x14ac:dyDescent="0.25">
      <c r="A5" s="356"/>
      <c r="B5" s="358"/>
      <c r="C5" s="358"/>
      <c r="D5" s="172" t="s">
        <v>8</v>
      </c>
      <c r="E5" s="172" t="s">
        <v>9</v>
      </c>
      <c r="F5" s="172" t="s">
        <v>8</v>
      </c>
      <c r="G5" s="172" t="s">
        <v>9</v>
      </c>
      <c r="H5" s="172" t="s">
        <v>8</v>
      </c>
      <c r="I5" s="172" t="s">
        <v>9</v>
      </c>
      <c r="J5" s="172" t="s">
        <v>8</v>
      </c>
      <c r="K5" s="172" t="s">
        <v>9</v>
      </c>
      <c r="L5" s="172" t="s">
        <v>8</v>
      </c>
      <c r="M5" s="172" t="s">
        <v>9</v>
      </c>
      <c r="N5" s="172" t="s">
        <v>8</v>
      </c>
      <c r="O5" s="172" t="s">
        <v>9</v>
      </c>
      <c r="P5" s="172" t="s">
        <v>8</v>
      </c>
      <c r="Q5" s="172" t="s">
        <v>9</v>
      </c>
      <c r="R5" s="372"/>
    </row>
    <row r="6" spans="1:18" ht="36" customHeight="1" x14ac:dyDescent="0.25">
      <c r="A6" s="174">
        <v>1</v>
      </c>
      <c r="B6" s="191">
        <v>1157</v>
      </c>
      <c r="C6" s="175" t="s">
        <v>5</v>
      </c>
      <c r="D6" s="200"/>
      <c r="E6" s="200">
        <v>2</v>
      </c>
      <c r="F6" s="200">
        <v>5</v>
      </c>
      <c r="G6" s="200">
        <v>9</v>
      </c>
      <c r="H6" s="200">
        <v>138</v>
      </c>
      <c r="I6" s="207">
        <v>200</v>
      </c>
      <c r="J6" s="201">
        <v>221</v>
      </c>
      <c r="K6" s="192">
        <v>253</v>
      </c>
      <c r="L6" s="192">
        <v>19</v>
      </c>
      <c r="M6" s="192">
        <v>15</v>
      </c>
      <c r="N6" s="202">
        <v>180</v>
      </c>
      <c r="O6" s="202">
        <v>105</v>
      </c>
      <c r="P6" s="206">
        <f t="shared" ref="P6:P8" si="0">D6+F6+L6+H6+J6+N6</f>
        <v>563</v>
      </c>
      <c r="Q6" s="176">
        <f t="shared" ref="Q6:Q8" si="1">E6+G6+I6+K6+M6+O6</f>
        <v>584</v>
      </c>
      <c r="R6" s="176">
        <f t="shared" ref="R6:R8" si="2">P6+Q6</f>
        <v>1147</v>
      </c>
    </row>
    <row r="7" spans="1:18" ht="27.75" customHeight="1" x14ac:dyDescent="0.25">
      <c r="A7" s="174">
        <v>2</v>
      </c>
      <c r="B7" s="191">
        <v>1158</v>
      </c>
      <c r="C7" s="175" t="s">
        <v>6</v>
      </c>
      <c r="D7" s="200">
        <v>50</v>
      </c>
      <c r="E7" s="200">
        <v>30</v>
      </c>
      <c r="F7" s="200">
        <v>50</v>
      </c>
      <c r="G7" s="200">
        <v>100</v>
      </c>
      <c r="H7" s="200">
        <v>73</v>
      </c>
      <c r="I7" s="207">
        <v>70</v>
      </c>
      <c r="J7" s="201">
        <v>100</v>
      </c>
      <c r="K7" s="192">
        <v>125</v>
      </c>
      <c r="L7" s="192">
        <v>33</v>
      </c>
      <c r="M7" s="192">
        <v>35</v>
      </c>
      <c r="N7" s="202">
        <v>120</v>
      </c>
      <c r="O7" s="202">
        <v>155</v>
      </c>
      <c r="P7" s="206">
        <f t="shared" si="0"/>
        <v>426</v>
      </c>
      <c r="Q7" s="176">
        <f t="shared" si="1"/>
        <v>515</v>
      </c>
      <c r="R7" s="176">
        <f t="shared" si="2"/>
        <v>941</v>
      </c>
    </row>
    <row r="8" spans="1:18" ht="33" customHeight="1" x14ac:dyDescent="0.25">
      <c r="A8" s="174">
        <v>3</v>
      </c>
      <c r="B8" s="191">
        <v>1159</v>
      </c>
      <c r="C8" s="175" t="s">
        <v>7</v>
      </c>
      <c r="D8" s="200">
        <v>9</v>
      </c>
      <c r="E8" s="200">
        <v>53</v>
      </c>
      <c r="F8" s="200">
        <v>28</v>
      </c>
      <c r="G8" s="200">
        <v>41</v>
      </c>
      <c r="H8" s="200">
        <v>189</v>
      </c>
      <c r="I8" s="207">
        <v>291</v>
      </c>
      <c r="J8" s="201">
        <v>95</v>
      </c>
      <c r="K8" s="192">
        <v>344</v>
      </c>
      <c r="L8" s="192">
        <v>31</v>
      </c>
      <c r="M8" s="192">
        <v>14</v>
      </c>
      <c r="N8" s="202">
        <v>84</v>
      </c>
      <c r="O8" s="202">
        <v>67</v>
      </c>
      <c r="P8" s="206">
        <f t="shared" si="0"/>
        <v>436</v>
      </c>
      <c r="Q8" s="176">
        <f t="shared" si="1"/>
        <v>810</v>
      </c>
      <c r="R8" s="176">
        <f t="shared" si="2"/>
        <v>1246</v>
      </c>
    </row>
    <row r="9" spans="1:18" s="90" customFormat="1" ht="24.75" customHeight="1" x14ac:dyDescent="0.25">
      <c r="A9" s="178"/>
      <c r="B9" s="345" t="s">
        <v>2</v>
      </c>
      <c r="C9" s="346"/>
      <c r="D9" s="201">
        <f t="shared" ref="D9:R9" si="3">SUM(D6:D8)</f>
        <v>59</v>
      </c>
      <c r="E9" s="201">
        <f t="shared" si="3"/>
        <v>85</v>
      </c>
      <c r="F9" s="201">
        <f t="shared" si="3"/>
        <v>83</v>
      </c>
      <c r="G9" s="201">
        <f t="shared" si="3"/>
        <v>150</v>
      </c>
      <c r="H9" s="201">
        <f t="shared" si="3"/>
        <v>400</v>
      </c>
      <c r="I9" s="201">
        <f t="shared" si="3"/>
        <v>561</v>
      </c>
      <c r="J9" s="201">
        <f t="shared" si="3"/>
        <v>416</v>
      </c>
      <c r="K9" s="201">
        <f t="shared" si="3"/>
        <v>722</v>
      </c>
      <c r="L9" s="201">
        <f t="shared" si="3"/>
        <v>83</v>
      </c>
      <c r="M9" s="201">
        <f t="shared" si="3"/>
        <v>64</v>
      </c>
      <c r="N9" s="201">
        <f t="shared" si="3"/>
        <v>384</v>
      </c>
      <c r="O9" s="201">
        <f t="shared" si="3"/>
        <v>327</v>
      </c>
      <c r="P9" s="201">
        <f t="shared" si="3"/>
        <v>1425</v>
      </c>
      <c r="Q9" s="201">
        <f t="shared" si="3"/>
        <v>1909</v>
      </c>
      <c r="R9" s="201">
        <f t="shared" si="3"/>
        <v>3334</v>
      </c>
    </row>
    <row r="11" spans="1:18" x14ac:dyDescent="0.25">
      <c r="D11" s="101"/>
      <c r="F11" s="101"/>
      <c r="H11" s="101"/>
      <c r="J11" s="101"/>
      <c r="L11" s="101"/>
      <c r="N11" s="101"/>
    </row>
  </sheetData>
  <mergeCells count="14">
    <mergeCell ref="B9:C9"/>
    <mergeCell ref="A1:P1"/>
    <mergeCell ref="P3:Q4"/>
    <mergeCell ref="R3:R5"/>
    <mergeCell ref="F3:G4"/>
    <mergeCell ref="H3:I4"/>
    <mergeCell ref="J3:K4"/>
    <mergeCell ref="L3:M4"/>
    <mergeCell ref="A3:A5"/>
    <mergeCell ref="B3:B5"/>
    <mergeCell ref="C3:C5"/>
    <mergeCell ref="D3:E4"/>
    <mergeCell ref="N3:O4"/>
    <mergeCell ref="C2:R2"/>
  </mergeCells>
  <pageMargins left="1" right="1.2" top="0.75" bottom="0.75" header="0.3" footer="0.3"/>
  <pageSetup paperSize="9" orientation="landscape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8"/>
  <sheetViews>
    <sheetView zoomScale="124" zoomScaleNormal="124" workbookViewId="0">
      <selection activeCell="H12" sqref="H12"/>
    </sheetView>
  </sheetViews>
  <sheetFormatPr defaultRowHeight="15" x14ac:dyDescent="0.25"/>
  <cols>
    <col min="1" max="1" width="6.140625" style="2" customWidth="1"/>
    <col min="2" max="2" width="5.7109375" style="2" customWidth="1"/>
    <col min="3" max="3" width="14" style="2" customWidth="1"/>
    <col min="4" max="4" width="8.85546875" style="2" customWidth="1"/>
    <col min="5" max="5" width="10.140625" style="2" customWidth="1"/>
    <col min="6" max="6" width="10.28515625" style="2" customWidth="1"/>
    <col min="7" max="10" width="8.85546875" style="2" customWidth="1"/>
    <col min="11" max="11" width="10.7109375" style="2" customWidth="1"/>
    <col min="12" max="16384" width="9.140625" style="2"/>
  </cols>
  <sheetData>
    <row r="1" spans="1:11" ht="18.75" x14ac:dyDescent="0.25">
      <c r="A1" s="380" t="s">
        <v>801</v>
      </c>
      <c r="B1" s="380"/>
      <c r="C1" s="380"/>
      <c r="D1" s="380"/>
      <c r="E1" s="380"/>
      <c r="F1" s="380"/>
      <c r="G1" s="380"/>
      <c r="H1" s="380"/>
      <c r="I1" s="380"/>
      <c r="J1" s="380"/>
      <c r="K1" s="380"/>
    </row>
    <row r="2" spans="1:11" ht="15.75" x14ac:dyDescent="0.25">
      <c r="A2" s="350" t="s">
        <v>16</v>
      </c>
      <c r="B2" s="350"/>
      <c r="C2" s="350"/>
      <c r="D2" s="350"/>
      <c r="E2" s="350"/>
      <c r="F2" s="350"/>
      <c r="G2" s="350"/>
      <c r="H2" s="350"/>
      <c r="I2" s="350"/>
      <c r="J2" s="350"/>
      <c r="K2" s="354"/>
    </row>
    <row r="3" spans="1:11" ht="15" customHeight="1" x14ac:dyDescent="0.25">
      <c r="A3" s="381" t="s">
        <v>0</v>
      </c>
      <c r="B3" s="385" t="s">
        <v>10</v>
      </c>
      <c r="C3" s="385" t="s">
        <v>1</v>
      </c>
      <c r="D3" s="383" t="s">
        <v>17</v>
      </c>
      <c r="E3" s="383" t="s">
        <v>18</v>
      </c>
      <c r="F3" s="383" t="s">
        <v>19</v>
      </c>
      <c r="G3" s="383" t="s">
        <v>326</v>
      </c>
      <c r="H3" s="383" t="s">
        <v>20</v>
      </c>
      <c r="I3" s="383" t="s">
        <v>21</v>
      </c>
      <c r="J3" s="383" t="s">
        <v>674</v>
      </c>
      <c r="K3" s="383" t="s">
        <v>2</v>
      </c>
    </row>
    <row r="4" spans="1:11" ht="48.75" customHeight="1" x14ac:dyDescent="0.25">
      <c r="A4" s="382"/>
      <c r="B4" s="386"/>
      <c r="C4" s="386"/>
      <c r="D4" s="384"/>
      <c r="E4" s="384"/>
      <c r="F4" s="384"/>
      <c r="G4" s="384"/>
      <c r="H4" s="384"/>
      <c r="I4" s="384"/>
      <c r="J4" s="384"/>
      <c r="K4" s="384"/>
    </row>
    <row r="5" spans="1:11" ht="25.5" x14ac:dyDescent="0.25">
      <c r="A5" s="83">
        <v>1</v>
      </c>
      <c r="B5" s="80">
        <v>1157</v>
      </c>
      <c r="C5" s="115" t="s">
        <v>5</v>
      </c>
      <c r="D5" s="22">
        <v>340</v>
      </c>
      <c r="E5" s="22">
        <v>12</v>
      </c>
      <c r="F5" s="22">
        <v>389</v>
      </c>
      <c r="G5" s="22">
        <v>16</v>
      </c>
      <c r="H5" s="22">
        <v>265</v>
      </c>
      <c r="I5" s="23">
        <v>90</v>
      </c>
      <c r="J5" s="23">
        <v>35</v>
      </c>
      <c r="K5" s="15">
        <f t="shared" ref="K5:K7" si="0">D5+E5+F5+G5+H5+I5+J5</f>
        <v>1147</v>
      </c>
    </row>
    <row r="6" spans="1:11" x14ac:dyDescent="0.25">
      <c r="A6" s="83">
        <v>2</v>
      </c>
      <c r="B6" s="80">
        <v>1158</v>
      </c>
      <c r="C6" s="115" t="s">
        <v>6</v>
      </c>
      <c r="D6" s="22">
        <v>270</v>
      </c>
      <c r="E6" s="22">
        <v>20</v>
      </c>
      <c r="F6" s="22">
        <v>176</v>
      </c>
      <c r="G6" s="22">
        <v>140</v>
      </c>
      <c r="H6" s="22">
        <v>60</v>
      </c>
      <c r="I6" s="23">
        <v>175</v>
      </c>
      <c r="J6" s="23">
        <v>100</v>
      </c>
      <c r="K6" s="15">
        <f t="shared" si="0"/>
        <v>941</v>
      </c>
    </row>
    <row r="7" spans="1:11" x14ac:dyDescent="0.25">
      <c r="A7" s="83">
        <v>3</v>
      </c>
      <c r="B7" s="80">
        <v>1159</v>
      </c>
      <c r="C7" s="115" t="s">
        <v>7</v>
      </c>
      <c r="D7" s="22">
        <v>436</v>
      </c>
      <c r="E7" s="22">
        <v>32</v>
      </c>
      <c r="F7" s="22">
        <v>301</v>
      </c>
      <c r="G7" s="22">
        <v>20</v>
      </c>
      <c r="H7" s="22">
        <v>360</v>
      </c>
      <c r="I7" s="23">
        <v>52</v>
      </c>
      <c r="J7" s="23">
        <v>45</v>
      </c>
      <c r="K7" s="15">
        <f t="shared" si="0"/>
        <v>1246</v>
      </c>
    </row>
    <row r="8" spans="1:11" x14ac:dyDescent="0.25">
      <c r="A8" s="68"/>
      <c r="B8" s="43" t="s">
        <v>2</v>
      </c>
      <c r="C8" s="78"/>
      <c r="D8" s="30">
        <f t="shared" ref="D8:K8" si="1">SUM(D5:D7)</f>
        <v>1046</v>
      </c>
      <c r="E8" s="30">
        <f t="shared" si="1"/>
        <v>64</v>
      </c>
      <c r="F8" s="30">
        <f t="shared" si="1"/>
        <v>866</v>
      </c>
      <c r="G8" s="30">
        <f t="shared" si="1"/>
        <v>176</v>
      </c>
      <c r="H8" s="30">
        <f t="shared" si="1"/>
        <v>685</v>
      </c>
      <c r="I8" s="30">
        <f t="shared" si="1"/>
        <v>317</v>
      </c>
      <c r="J8" s="30">
        <f t="shared" si="1"/>
        <v>180</v>
      </c>
      <c r="K8" s="30">
        <f t="shared" si="1"/>
        <v>3334</v>
      </c>
    </row>
  </sheetData>
  <mergeCells count="13">
    <mergeCell ref="A1:K1"/>
    <mergeCell ref="A2:K2"/>
    <mergeCell ref="A3:A4"/>
    <mergeCell ref="H3:H4"/>
    <mergeCell ref="I3:I4"/>
    <mergeCell ref="J3:J4"/>
    <mergeCell ref="K3:K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5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2"/>
  <sheetViews>
    <sheetView zoomScale="118" zoomScaleNormal="118" workbookViewId="0">
      <selection activeCell="M11" sqref="M11"/>
    </sheetView>
  </sheetViews>
  <sheetFormatPr defaultRowHeight="15" x14ac:dyDescent="0.25"/>
  <cols>
    <col min="1" max="1" width="4.42578125" style="2" customWidth="1"/>
    <col min="2" max="2" width="5.7109375" style="2" customWidth="1"/>
    <col min="3" max="3" width="14.5703125" style="2" customWidth="1"/>
    <col min="4" max="4" width="7.42578125" style="2" customWidth="1"/>
    <col min="5" max="5" width="6.7109375" style="2" customWidth="1"/>
    <col min="6" max="6" width="7.5703125" style="2" customWidth="1"/>
    <col min="7" max="7" width="7.28515625" style="2" customWidth="1"/>
    <col min="8" max="8" width="8.42578125" style="2" customWidth="1"/>
    <col min="9" max="9" width="8.5703125" style="2" customWidth="1"/>
    <col min="10" max="10" width="10.7109375" style="2" customWidth="1"/>
    <col min="11" max="11" width="8.7109375" style="2" customWidth="1"/>
    <col min="12" max="12" width="9.42578125" style="2" customWidth="1"/>
    <col min="13" max="14" width="15.7109375" style="2" customWidth="1"/>
    <col min="15" max="16384" width="9.140625" style="2"/>
  </cols>
  <sheetData>
    <row r="1" spans="1:14" ht="18.75" x14ac:dyDescent="0.3">
      <c r="A1" s="387" t="s">
        <v>802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</row>
    <row r="2" spans="1:14" ht="18.75" x14ac:dyDescent="0.3">
      <c r="A2" s="388" t="s">
        <v>327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104"/>
      <c r="N2" s="104"/>
    </row>
    <row r="3" spans="1:14" ht="15" customHeight="1" x14ac:dyDescent="0.25">
      <c r="A3" s="389" t="s">
        <v>0</v>
      </c>
      <c r="B3" s="390" t="s">
        <v>10</v>
      </c>
      <c r="C3" s="390" t="s">
        <v>1</v>
      </c>
      <c r="D3" s="391" t="s">
        <v>21</v>
      </c>
      <c r="E3" s="391"/>
      <c r="F3" s="391"/>
      <c r="G3" s="391"/>
      <c r="H3" s="391"/>
      <c r="I3" s="391"/>
      <c r="J3" s="391"/>
      <c r="K3" s="391"/>
      <c r="L3" s="391" t="s">
        <v>2</v>
      </c>
      <c r="M3" s="392"/>
      <c r="N3" s="392"/>
    </row>
    <row r="4" spans="1:14" ht="15" customHeight="1" x14ac:dyDescent="0.25">
      <c r="A4" s="389"/>
      <c r="B4" s="390"/>
      <c r="C4" s="390"/>
      <c r="D4" s="391" t="s">
        <v>22</v>
      </c>
      <c r="E4" s="391"/>
      <c r="F4" s="391" t="s">
        <v>23</v>
      </c>
      <c r="G4" s="391"/>
      <c r="H4" s="391"/>
      <c r="I4" s="391"/>
      <c r="J4" s="391" t="s">
        <v>27</v>
      </c>
      <c r="K4" s="391"/>
      <c r="L4" s="391"/>
      <c r="M4" s="392"/>
      <c r="N4" s="392"/>
    </row>
    <row r="5" spans="1:14" ht="15" customHeight="1" x14ac:dyDescent="0.25">
      <c r="A5" s="389"/>
      <c r="B5" s="390"/>
      <c r="C5" s="390"/>
      <c r="D5" s="393" t="s">
        <v>24</v>
      </c>
      <c r="E5" s="391" t="s">
        <v>25</v>
      </c>
      <c r="F5" s="391" t="s">
        <v>26</v>
      </c>
      <c r="G5" s="391"/>
      <c r="H5" s="391" t="s">
        <v>4</v>
      </c>
      <c r="I5" s="391"/>
      <c r="J5" s="393" t="s">
        <v>24</v>
      </c>
      <c r="K5" s="393" t="s">
        <v>25</v>
      </c>
      <c r="L5" s="391"/>
      <c r="M5" s="392"/>
      <c r="N5" s="392"/>
    </row>
    <row r="6" spans="1:14" ht="15" customHeight="1" x14ac:dyDescent="0.25">
      <c r="A6" s="389"/>
      <c r="B6" s="390"/>
      <c r="C6" s="390"/>
      <c r="D6" s="393"/>
      <c r="E6" s="391"/>
      <c r="F6" s="393" t="s">
        <v>24</v>
      </c>
      <c r="G6" s="393" t="s">
        <v>25</v>
      </c>
      <c r="H6" s="391" t="s">
        <v>24</v>
      </c>
      <c r="I6" s="391" t="s">
        <v>25</v>
      </c>
      <c r="J6" s="393"/>
      <c r="K6" s="393"/>
      <c r="L6" s="391"/>
      <c r="M6" s="392"/>
      <c r="N6" s="392"/>
    </row>
    <row r="7" spans="1:14" ht="72" customHeight="1" x14ac:dyDescent="0.25">
      <c r="A7" s="389"/>
      <c r="B7" s="390"/>
      <c r="C7" s="390"/>
      <c r="D7" s="393"/>
      <c r="E7" s="391"/>
      <c r="F7" s="393"/>
      <c r="G7" s="393"/>
      <c r="H7" s="391"/>
      <c r="I7" s="391"/>
      <c r="J7" s="393"/>
      <c r="K7" s="393"/>
      <c r="L7" s="391"/>
      <c r="M7" s="392"/>
      <c r="N7" s="392"/>
    </row>
    <row r="8" spans="1:14" ht="30" x14ac:dyDescent="0.25">
      <c r="A8" s="105">
        <v>1</v>
      </c>
      <c r="B8" s="106">
        <v>1157</v>
      </c>
      <c r="C8" s="107" t="s">
        <v>5</v>
      </c>
      <c r="D8" s="143">
        <v>35</v>
      </c>
      <c r="E8" s="147"/>
      <c r="F8" s="147">
        <v>7</v>
      </c>
      <c r="G8" s="147"/>
      <c r="H8" s="147">
        <v>36</v>
      </c>
      <c r="I8" s="147"/>
      <c r="J8" s="147">
        <v>12</v>
      </c>
      <c r="K8" s="148"/>
      <c r="L8" s="149">
        <f t="shared" ref="L8:L10" si="0">D8+E8+F8+G8+H8+I8+J8+K8</f>
        <v>90</v>
      </c>
      <c r="M8" s="112"/>
      <c r="N8" s="112"/>
    </row>
    <row r="9" spans="1:14" ht="19.5" customHeight="1" x14ac:dyDescent="0.25">
      <c r="A9" s="105">
        <v>2</v>
      </c>
      <c r="B9" s="106">
        <v>1158</v>
      </c>
      <c r="C9" s="107" t="s">
        <v>6</v>
      </c>
      <c r="D9" s="143">
        <v>100</v>
      </c>
      <c r="E9" s="147"/>
      <c r="F9" s="147">
        <v>50</v>
      </c>
      <c r="G9" s="147"/>
      <c r="H9" s="147">
        <v>15</v>
      </c>
      <c r="I9" s="147"/>
      <c r="J9" s="147">
        <v>10</v>
      </c>
      <c r="K9" s="148"/>
      <c r="L9" s="149">
        <f t="shared" si="0"/>
        <v>175</v>
      </c>
      <c r="M9" s="112"/>
      <c r="N9" s="112"/>
    </row>
    <row r="10" spans="1:14" ht="19.5" customHeight="1" x14ac:dyDescent="0.25">
      <c r="A10" s="105">
        <v>3</v>
      </c>
      <c r="B10" s="106">
        <v>1159</v>
      </c>
      <c r="C10" s="107" t="s">
        <v>7</v>
      </c>
      <c r="D10" s="143">
        <v>12</v>
      </c>
      <c r="E10" s="147"/>
      <c r="F10" s="147">
        <v>10</v>
      </c>
      <c r="G10" s="147">
        <v>5</v>
      </c>
      <c r="H10" s="147">
        <v>9</v>
      </c>
      <c r="I10" s="147"/>
      <c r="J10" s="147">
        <v>16</v>
      </c>
      <c r="K10" s="148"/>
      <c r="L10" s="149">
        <f t="shared" si="0"/>
        <v>52</v>
      </c>
      <c r="M10" s="112"/>
      <c r="N10" s="112"/>
    </row>
    <row r="11" spans="1:14" s="90" customFormat="1" x14ac:dyDescent="0.25">
      <c r="A11" s="108"/>
      <c r="B11" s="109" t="s">
        <v>2</v>
      </c>
      <c r="C11" s="110"/>
      <c r="D11" s="150">
        <f t="shared" ref="D11:L11" si="1">SUM(D8:D10)</f>
        <v>147</v>
      </c>
      <c r="E11" s="150">
        <f t="shared" si="1"/>
        <v>0</v>
      </c>
      <c r="F11" s="150">
        <f t="shared" si="1"/>
        <v>67</v>
      </c>
      <c r="G11" s="150">
        <f t="shared" si="1"/>
        <v>5</v>
      </c>
      <c r="H11" s="150">
        <f t="shared" si="1"/>
        <v>60</v>
      </c>
      <c r="I11" s="150">
        <f t="shared" si="1"/>
        <v>0</v>
      </c>
      <c r="J11" s="150">
        <f t="shared" si="1"/>
        <v>38</v>
      </c>
      <c r="K11" s="150">
        <f t="shared" si="1"/>
        <v>0</v>
      </c>
      <c r="L11" s="150">
        <f t="shared" si="1"/>
        <v>317</v>
      </c>
      <c r="M11" s="113"/>
      <c r="N11" s="113"/>
    </row>
    <row r="12" spans="1:14" x14ac:dyDescent="0.25">
      <c r="A12" s="111"/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</row>
  </sheetData>
  <mergeCells count="22">
    <mergeCell ref="M3:M7"/>
    <mergeCell ref="N3:N7"/>
    <mergeCell ref="D5:D7"/>
    <mergeCell ref="E5:E7"/>
    <mergeCell ref="F5:G5"/>
    <mergeCell ref="H5:I5"/>
    <mergeCell ref="J5:J7"/>
    <mergeCell ref="K5:K7"/>
    <mergeCell ref="F6:F7"/>
    <mergeCell ref="G6:G7"/>
    <mergeCell ref="H6:H7"/>
    <mergeCell ref="I6:I7"/>
    <mergeCell ref="A1:L1"/>
    <mergeCell ref="A2:L2"/>
    <mergeCell ref="A3:A7"/>
    <mergeCell ref="B3:B7"/>
    <mergeCell ref="C3:C7"/>
    <mergeCell ref="D3:K3"/>
    <mergeCell ref="L3:L7"/>
    <mergeCell ref="D4:E4"/>
    <mergeCell ref="F4:I4"/>
    <mergeCell ref="J4:K4"/>
  </mergeCells>
  <pageMargins left="0.7" right="0.7" top="0.75" bottom="0.75" header="0.3" footer="0.3"/>
  <pageSetup paperSize="5" orientation="landscape" verticalDpi="18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8"/>
  <sheetViews>
    <sheetView topLeftCell="C1" zoomScaleNormal="100" workbookViewId="0">
      <selection sqref="A1:AB9"/>
    </sheetView>
  </sheetViews>
  <sheetFormatPr defaultColWidth="9.140625" defaultRowHeight="15" x14ac:dyDescent="0.25"/>
  <cols>
    <col min="1" max="1" width="4.28515625" style="32" customWidth="1"/>
    <col min="2" max="2" width="6.42578125" style="32" customWidth="1"/>
    <col min="3" max="3" width="13.42578125" style="32" customWidth="1"/>
    <col min="4" max="4" width="5" style="151" customWidth="1"/>
    <col min="5" max="5" width="5.5703125" style="151" customWidth="1"/>
    <col min="6" max="6" width="4.85546875" style="151" customWidth="1"/>
    <col min="7" max="7" width="5" style="151" customWidth="1"/>
    <col min="8" max="8" width="4.7109375" style="151" customWidth="1"/>
    <col min="9" max="9" width="5" style="151" customWidth="1"/>
    <col min="10" max="10" width="5.140625" style="151" customWidth="1"/>
    <col min="11" max="11" width="4.140625" style="151" customWidth="1"/>
    <col min="12" max="12" width="5.140625" style="151" customWidth="1"/>
    <col min="13" max="13" width="4.28515625" style="151" customWidth="1"/>
    <col min="14" max="14" width="4.85546875" style="151" customWidth="1"/>
    <col min="15" max="16" width="4.28515625" style="151" customWidth="1"/>
    <col min="17" max="17" width="3.7109375" style="151" customWidth="1"/>
    <col min="18" max="19" width="4.140625" style="151" customWidth="1"/>
    <col min="20" max="20" width="4.5703125" style="151" customWidth="1"/>
    <col min="21" max="21" width="3.7109375" style="151" customWidth="1"/>
    <col min="22" max="22" width="4.42578125" style="151" customWidth="1"/>
    <col min="23" max="27" width="5.42578125" style="151" customWidth="1"/>
    <col min="28" max="28" width="7.85546875" style="151" customWidth="1"/>
    <col min="29" max="16384" width="9.140625" style="32"/>
  </cols>
  <sheetData>
    <row r="1" spans="1:28" ht="15.75" x14ac:dyDescent="0.25">
      <c r="A1" s="398" t="s">
        <v>803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8"/>
      <c r="O1" s="398"/>
      <c r="P1" s="398"/>
      <c r="Q1" s="398"/>
      <c r="R1" s="398"/>
      <c r="S1" s="398"/>
      <c r="T1" s="398"/>
      <c r="U1" s="398"/>
      <c r="V1" s="398"/>
      <c r="W1" s="398"/>
      <c r="X1" s="398"/>
      <c r="Y1" s="398"/>
      <c r="Z1" s="398"/>
      <c r="AA1" s="398"/>
      <c r="AB1" s="398"/>
    </row>
    <row r="2" spans="1:28" ht="15.75" x14ac:dyDescent="0.25">
      <c r="A2" s="354" t="s">
        <v>28</v>
      </c>
      <c r="B2" s="354"/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4"/>
      <c r="N2" s="354"/>
      <c r="O2" s="354"/>
      <c r="P2" s="354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  <c r="AB2" s="354"/>
    </row>
    <row r="3" spans="1:28" ht="15" customHeight="1" x14ac:dyDescent="0.25">
      <c r="A3" s="355" t="s">
        <v>0</v>
      </c>
      <c r="B3" s="357" t="s">
        <v>10</v>
      </c>
      <c r="C3" s="357" t="s">
        <v>1</v>
      </c>
      <c r="D3" s="396" t="s">
        <v>46</v>
      </c>
      <c r="E3" s="396" t="s">
        <v>45</v>
      </c>
      <c r="F3" s="369" t="s">
        <v>29</v>
      </c>
      <c r="G3" s="369"/>
      <c r="H3" s="369"/>
      <c r="I3" s="396" t="s">
        <v>33</v>
      </c>
      <c r="J3" s="399" t="s">
        <v>675</v>
      </c>
      <c r="K3" s="396" t="s">
        <v>676</v>
      </c>
      <c r="L3" s="396" t="s">
        <v>677</v>
      </c>
      <c r="M3" s="396" t="s">
        <v>34</v>
      </c>
      <c r="N3" s="396" t="s">
        <v>47</v>
      </c>
      <c r="O3" s="396" t="s">
        <v>35</v>
      </c>
      <c r="P3" s="396" t="s">
        <v>36</v>
      </c>
      <c r="Q3" s="396" t="s">
        <v>37</v>
      </c>
      <c r="R3" s="396" t="s">
        <v>38</v>
      </c>
      <c r="S3" s="396" t="s">
        <v>39</v>
      </c>
      <c r="T3" s="396" t="s">
        <v>48</v>
      </c>
      <c r="U3" s="396" t="s">
        <v>40</v>
      </c>
      <c r="V3" s="396" t="s">
        <v>41</v>
      </c>
      <c r="W3" s="396" t="s">
        <v>42</v>
      </c>
      <c r="X3" s="396" t="s">
        <v>43</v>
      </c>
      <c r="Y3" s="396" t="s">
        <v>44</v>
      </c>
      <c r="Z3" s="396" t="s">
        <v>613</v>
      </c>
      <c r="AA3" s="396" t="s">
        <v>4</v>
      </c>
      <c r="AB3" s="394" t="s">
        <v>2</v>
      </c>
    </row>
    <row r="4" spans="1:28" ht="60" customHeight="1" x14ac:dyDescent="0.25">
      <c r="A4" s="356"/>
      <c r="B4" s="358"/>
      <c r="C4" s="358"/>
      <c r="D4" s="397"/>
      <c r="E4" s="397"/>
      <c r="F4" s="244" t="s">
        <v>30</v>
      </c>
      <c r="G4" s="244" t="s">
        <v>31</v>
      </c>
      <c r="H4" s="244" t="s">
        <v>32</v>
      </c>
      <c r="I4" s="397"/>
      <c r="J4" s="400"/>
      <c r="K4" s="397"/>
      <c r="L4" s="397"/>
      <c r="M4" s="397"/>
      <c r="N4" s="397"/>
      <c r="O4" s="397"/>
      <c r="P4" s="397"/>
      <c r="Q4" s="397"/>
      <c r="R4" s="397"/>
      <c r="S4" s="397"/>
      <c r="T4" s="397"/>
      <c r="U4" s="397"/>
      <c r="V4" s="397"/>
      <c r="W4" s="397"/>
      <c r="X4" s="397"/>
      <c r="Y4" s="397"/>
      <c r="Z4" s="397"/>
      <c r="AA4" s="397"/>
      <c r="AB4" s="395"/>
    </row>
    <row r="5" spans="1:28" ht="40.5" customHeight="1" x14ac:dyDescent="0.25">
      <c r="A5" s="174">
        <v>1</v>
      </c>
      <c r="B5" s="191">
        <v>1157</v>
      </c>
      <c r="C5" s="175" t="s">
        <v>5</v>
      </c>
      <c r="D5" s="217">
        <v>11</v>
      </c>
      <c r="E5" s="217">
        <v>6</v>
      </c>
      <c r="F5" s="217">
        <v>8</v>
      </c>
      <c r="G5" s="217">
        <v>11</v>
      </c>
      <c r="H5" s="217">
        <v>5</v>
      </c>
      <c r="I5" s="217">
        <v>5</v>
      </c>
      <c r="J5" s="217">
        <v>4</v>
      </c>
      <c r="K5" s="217"/>
      <c r="L5" s="217">
        <v>2</v>
      </c>
      <c r="M5" s="217"/>
      <c r="N5" s="217">
        <v>10</v>
      </c>
      <c r="O5" s="217">
        <v>3</v>
      </c>
      <c r="P5" s="217">
        <v>2</v>
      </c>
      <c r="Q5" s="217">
        <v>3</v>
      </c>
      <c r="R5" s="217"/>
      <c r="S5" s="217">
        <v>68</v>
      </c>
      <c r="T5" s="217">
        <v>3</v>
      </c>
      <c r="U5" s="217">
        <v>10</v>
      </c>
      <c r="V5" s="217"/>
      <c r="W5" s="217">
        <v>7</v>
      </c>
      <c r="X5" s="217">
        <v>2</v>
      </c>
      <c r="Y5" s="217">
        <v>2</v>
      </c>
      <c r="Z5" s="217">
        <v>2</v>
      </c>
      <c r="AA5" s="217"/>
      <c r="AB5" s="217">
        <f t="shared" ref="AB5:AB7" si="0">SUM(D5:AA5)</f>
        <v>164</v>
      </c>
    </row>
    <row r="6" spans="1:28" ht="24" customHeight="1" x14ac:dyDescent="0.25">
      <c r="A6" s="174">
        <v>2</v>
      </c>
      <c r="B6" s="191">
        <v>1158</v>
      </c>
      <c r="C6" s="175" t="s">
        <v>6</v>
      </c>
      <c r="D6" s="217">
        <v>40</v>
      </c>
      <c r="E6" s="217">
        <v>5</v>
      </c>
      <c r="F6" s="217">
        <v>10</v>
      </c>
      <c r="G6" s="217">
        <v>25</v>
      </c>
      <c r="H6" s="217">
        <v>20</v>
      </c>
      <c r="I6" s="217">
        <v>10</v>
      </c>
      <c r="J6" s="217">
        <v>5</v>
      </c>
      <c r="K6" s="217"/>
      <c r="L6" s="217">
        <v>2</v>
      </c>
      <c r="M6" s="217">
        <v>1</v>
      </c>
      <c r="N6" s="217">
        <v>10</v>
      </c>
      <c r="O6" s="217">
        <v>10</v>
      </c>
      <c r="P6" s="217">
        <v>10</v>
      </c>
      <c r="Q6" s="217"/>
      <c r="R6" s="217"/>
      <c r="S6" s="217">
        <v>90</v>
      </c>
      <c r="T6" s="217">
        <v>20</v>
      </c>
      <c r="U6" s="217">
        <v>45</v>
      </c>
      <c r="V6" s="217">
        <v>2</v>
      </c>
      <c r="W6" s="217">
        <v>10</v>
      </c>
      <c r="X6" s="217"/>
      <c r="Y6" s="245">
        <v>4</v>
      </c>
      <c r="Z6" s="245"/>
      <c r="AA6" s="217"/>
      <c r="AB6" s="217">
        <f t="shared" si="0"/>
        <v>319</v>
      </c>
    </row>
    <row r="7" spans="1:28" ht="24.75" customHeight="1" x14ac:dyDescent="0.25">
      <c r="A7" s="174">
        <v>3</v>
      </c>
      <c r="B7" s="191">
        <v>1159</v>
      </c>
      <c r="C7" s="175" t="s">
        <v>7</v>
      </c>
      <c r="D7" s="217">
        <v>14</v>
      </c>
      <c r="E7" s="217">
        <v>6</v>
      </c>
      <c r="F7" s="217">
        <v>10</v>
      </c>
      <c r="G7" s="217">
        <v>7</v>
      </c>
      <c r="H7" s="217">
        <v>8</v>
      </c>
      <c r="I7" s="217">
        <v>3</v>
      </c>
      <c r="J7" s="217">
        <v>13</v>
      </c>
      <c r="K7" s="217"/>
      <c r="L7" s="217">
        <v>10</v>
      </c>
      <c r="M7" s="217"/>
      <c r="N7" s="217">
        <v>18</v>
      </c>
      <c r="O7" s="217">
        <v>32</v>
      </c>
      <c r="P7" s="217">
        <v>2</v>
      </c>
      <c r="Q7" s="217">
        <v>5</v>
      </c>
      <c r="R7" s="217"/>
      <c r="S7" s="217">
        <v>124</v>
      </c>
      <c r="T7" s="217">
        <v>10</v>
      </c>
      <c r="U7" s="217">
        <v>27</v>
      </c>
      <c r="V7" s="217">
        <v>3</v>
      </c>
      <c r="W7" s="217">
        <v>10</v>
      </c>
      <c r="X7" s="217">
        <v>2</v>
      </c>
      <c r="Y7" s="217">
        <v>5</v>
      </c>
      <c r="Z7" s="217"/>
      <c r="AA7" s="217"/>
      <c r="AB7" s="217">
        <f t="shared" si="0"/>
        <v>309</v>
      </c>
    </row>
    <row r="8" spans="1:28" s="53" customFormat="1" ht="36" customHeight="1" x14ac:dyDescent="0.25">
      <c r="A8" s="178"/>
      <c r="B8" s="199" t="s">
        <v>2</v>
      </c>
      <c r="C8" s="179"/>
      <c r="D8" s="217">
        <f t="shared" ref="D8:AB8" si="1">SUM(D5:D7)</f>
        <v>65</v>
      </c>
      <c r="E8" s="217">
        <f t="shared" si="1"/>
        <v>17</v>
      </c>
      <c r="F8" s="217">
        <f t="shared" si="1"/>
        <v>28</v>
      </c>
      <c r="G8" s="217">
        <f t="shared" si="1"/>
        <v>43</v>
      </c>
      <c r="H8" s="217">
        <f t="shared" si="1"/>
        <v>33</v>
      </c>
      <c r="I8" s="217">
        <f t="shared" si="1"/>
        <v>18</v>
      </c>
      <c r="J8" s="217">
        <f t="shared" si="1"/>
        <v>22</v>
      </c>
      <c r="K8" s="217">
        <f t="shared" si="1"/>
        <v>0</v>
      </c>
      <c r="L8" s="217">
        <f t="shared" si="1"/>
        <v>14</v>
      </c>
      <c r="M8" s="217">
        <f t="shared" si="1"/>
        <v>1</v>
      </c>
      <c r="N8" s="217">
        <f t="shared" si="1"/>
        <v>38</v>
      </c>
      <c r="O8" s="217">
        <f t="shared" si="1"/>
        <v>45</v>
      </c>
      <c r="P8" s="217">
        <f t="shared" si="1"/>
        <v>14</v>
      </c>
      <c r="Q8" s="217">
        <f t="shared" si="1"/>
        <v>8</v>
      </c>
      <c r="R8" s="217">
        <f t="shared" si="1"/>
        <v>0</v>
      </c>
      <c r="S8" s="217">
        <f t="shared" si="1"/>
        <v>282</v>
      </c>
      <c r="T8" s="217">
        <f t="shared" si="1"/>
        <v>33</v>
      </c>
      <c r="U8" s="217">
        <f t="shared" si="1"/>
        <v>82</v>
      </c>
      <c r="V8" s="217">
        <f t="shared" si="1"/>
        <v>5</v>
      </c>
      <c r="W8" s="217">
        <f t="shared" si="1"/>
        <v>27</v>
      </c>
      <c r="X8" s="217">
        <f t="shared" si="1"/>
        <v>4</v>
      </c>
      <c r="Y8" s="217">
        <f t="shared" si="1"/>
        <v>11</v>
      </c>
      <c r="Z8" s="217">
        <f t="shared" si="1"/>
        <v>2</v>
      </c>
      <c r="AA8" s="217">
        <f t="shared" si="1"/>
        <v>0</v>
      </c>
      <c r="AB8" s="217">
        <f t="shared" si="1"/>
        <v>792</v>
      </c>
    </row>
  </sheetData>
  <mergeCells count="28">
    <mergeCell ref="A2:AB2"/>
    <mergeCell ref="A1:AB1"/>
    <mergeCell ref="F3:H3"/>
    <mergeCell ref="A3:A4"/>
    <mergeCell ref="B3:B4"/>
    <mergeCell ref="C3:C4"/>
    <mergeCell ref="D3:D4"/>
    <mergeCell ref="E3:E4"/>
    <mergeCell ref="S3:S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  <mergeCell ref="Z3:Z4"/>
    <mergeCell ref="AA3:AA4"/>
    <mergeCell ref="AB3:AB4"/>
    <mergeCell ref="T3:T4"/>
    <mergeCell ref="U3:U4"/>
    <mergeCell ref="V3:V4"/>
    <mergeCell ref="W3:W4"/>
    <mergeCell ref="X3:X4"/>
    <mergeCell ref="Y3:Y4"/>
  </mergeCells>
  <pageMargins left="0.7" right="0" top="0.75" bottom="0" header="0.3" footer="0.3"/>
  <pageSetup paperSize="5" orientation="landscape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56</vt:i4>
      </vt:variant>
    </vt:vector>
  </HeadingPairs>
  <TitlesOfParts>
    <vt:vector size="99" baseType="lpstr">
      <vt:lpstr>01.Nation</vt:lpstr>
      <vt:lpstr>2.Religion</vt:lpstr>
      <vt:lpstr>3.Age</vt:lpstr>
      <vt:lpstr>4.Education</vt:lpstr>
      <vt:lpstr>6.unemployed</vt:lpstr>
      <vt:lpstr>5.employed</vt:lpstr>
      <vt:lpstr>7. job</vt:lpstr>
      <vt:lpstr>8.foring.job</vt:lpstr>
      <vt:lpstr>9. job-tranee</vt:lpstr>
      <vt:lpstr>10.nature of the house</vt:lpstr>
      <vt:lpstr>11.owner of the house</vt:lpstr>
      <vt:lpstr>12-land</vt:lpstr>
      <vt:lpstr>13'TANK</vt:lpstr>
      <vt:lpstr>14.agri well</vt:lpstr>
      <vt:lpstr>15.home industry</vt:lpstr>
      <vt:lpstr>15.1 cocant</vt:lpstr>
      <vt:lpstr>16.electrycity power</vt:lpstr>
      <vt:lpstr>17.water supply</vt:lpstr>
      <vt:lpstr>18.water project</vt:lpstr>
      <vt:lpstr>19.sanitory</vt:lpstr>
      <vt:lpstr>20.road</vt:lpstr>
      <vt:lpstr>21.transport</vt:lpstr>
      <vt:lpstr>22.tele communation</vt:lpstr>
      <vt:lpstr>23-24 pree school</vt:lpstr>
      <vt:lpstr>25.temple school</vt:lpstr>
      <vt:lpstr>25.1 school piriven</vt:lpstr>
      <vt:lpstr>26.religion places</vt:lpstr>
      <vt:lpstr>27.vinoda janaka </vt:lpstr>
      <vt:lpstr>28.civil commity</vt:lpstr>
      <vt:lpstr>29-1 CHILD-ASSOSIATION</vt:lpstr>
      <vt:lpstr>29.2 organizetion-youth</vt:lpstr>
      <vt:lpstr>29.3 organizetion-sport club</vt:lpstr>
      <vt:lpstr>29.4 අවමංගල්‍යාධාර සමිති</vt:lpstr>
      <vt:lpstr>29.5 Elder socity </vt:lpstr>
      <vt:lpstr>29.6 rural </vt:lpstr>
      <vt:lpstr>29.7 .1 kantha </vt:lpstr>
      <vt:lpstr>29.7-2 diriya wanitha</vt:lpstr>
      <vt:lpstr>29.8 samurdhi socity</vt:lpstr>
      <vt:lpstr>29.9 famer socity</vt:lpstr>
      <vt:lpstr>29.10 GOVI KANTHA</vt:lpstr>
      <vt:lpstr>ආදායම්</vt:lpstr>
      <vt:lpstr>Sheet1</vt:lpstr>
      <vt:lpstr>Sheet2</vt:lpstr>
      <vt:lpstr>'10.nature of the house'!Print_Area</vt:lpstr>
      <vt:lpstr>'11.owner of the house'!Print_Area</vt:lpstr>
      <vt:lpstr>'12-land'!Print_Area</vt:lpstr>
      <vt:lpstr>'13''TANK'!Print_Area</vt:lpstr>
      <vt:lpstr>'14.agri well'!Print_Area</vt:lpstr>
      <vt:lpstr>'16.electrycity power'!Print_Area</vt:lpstr>
      <vt:lpstr>'17.water supply'!Print_Area</vt:lpstr>
      <vt:lpstr>'20.road'!Print_Area</vt:lpstr>
      <vt:lpstr>'21.transport'!Print_Area</vt:lpstr>
      <vt:lpstr>'22.tele communation'!Print_Area</vt:lpstr>
      <vt:lpstr>'23-24 pree school'!Print_Area</vt:lpstr>
      <vt:lpstr>'25.1 school piriven'!Print_Area</vt:lpstr>
      <vt:lpstr>'25.temple school'!Print_Area</vt:lpstr>
      <vt:lpstr>'26.religion places'!Print_Area</vt:lpstr>
      <vt:lpstr>'27.vinoda janaka '!Print_Area</vt:lpstr>
      <vt:lpstr>'28.civil commity'!Print_Area</vt:lpstr>
      <vt:lpstr>'29.3 organizetion-sport club'!Print_Area</vt:lpstr>
      <vt:lpstr>'29.4 අවමංගල්‍යාධාර සමිති'!Print_Area</vt:lpstr>
      <vt:lpstr>'29.5 Elder socity '!Print_Area</vt:lpstr>
      <vt:lpstr>'29.6 rural '!Print_Area</vt:lpstr>
      <vt:lpstr>'29.8 samurdhi socity'!Print_Area</vt:lpstr>
      <vt:lpstr>'29.9 famer socity'!Print_Area</vt:lpstr>
      <vt:lpstr>'29-1 CHILD-ASSOSIATION'!Print_Area</vt:lpstr>
      <vt:lpstr>'4.Education'!Print_Area</vt:lpstr>
      <vt:lpstr>'6.unemployed'!Print_Area</vt:lpstr>
      <vt:lpstr>'8.foring.job'!Print_Area</vt:lpstr>
      <vt:lpstr>'9. job-tranee'!Print_Area</vt:lpstr>
      <vt:lpstr>'10.nature of the house'!Print_Titles</vt:lpstr>
      <vt:lpstr>'11.owner of the house'!Print_Titles</vt:lpstr>
      <vt:lpstr>'12-land'!Print_Titles</vt:lpstr>
      <vt:lpstr>'13''TANK'!Print_Titles</vt:lpstr>
      <vt:lpstr>'14.agri well'!Print_Titles</vt:lpstr>
      <vt:lpstr>'15.home industry'!Print_Titles</vt:lpstr>
      <vt:lpstr>'16.electrycity power'!Print_Titles</vt:lpstr>
      <vt:lpstr>'17.water supply'!Print_Titles</vt:lpstr>
      <vt:lpstr>'20.road'!Print_Titles</vt:lpstr>
      <vt:lpstr>'21.transport'!Print_Titles</vt:lpstr>
      <vt:lpstr>'22.tele communation'!Print_Titles</vt:lpstr>
      <vt:lpstr>'23-24 pree school'!Print_Titles</vt:lpstr>
      <vt:lpstr>'25.1 school piriven'!Print_Titles</vt:lpstr>
      <vt:lpstr>'25.temple school'!Print_Titles</vt:lpstr>
      <vt:lpstr>'28.civil commity'!Print_Titles</vt:lpstr>
      <vt:lpstr>'29.2 organizetion-youth'!Print_Titles</vt:lpstr>
      <vt:lpstr>'29.3 organizetion-sport club'!Print_Titles</vt:lpstr>
      <vt:lpstr>'29.4 අවමංගල්‍යාධාර සමිති'!Print_Titles</vt:lpstr>
      <vt:lpstr>'29.5 Elder socity '!Print_Titles</vt:lpstr>
      <vt:lpstr>'29.6 rural '!Print_Titles</vt:lpstr>
      <vt:lpstr>'29.7-2 diriya wanitha'!Print_Titles</vt:lpstr>
      <vt:lpstr>'29.8 samurdhi socity'!Print_Titles</vt:lpstr>
      <vt:lpstr>'29.9 famer socity'!Print_Titles</vt:lpstr>
      <vt:lpstr>'29-1 CHILD-ASSOSIATION'!Print_Titles</vt:lpstr>
      <vt:lpstr>'4.Education'!Print_Titles</vt:lpstr>
      <vt:lpstr>'5.employed'!Print_Titles</vt:lpstr>
      <vt:lpstr>'6.unemployed'!Print_Titles</vt:lpstr>
      <vt:lpstr>'8.foring.job'!Print_Titles</vt:lpstr>
      <vt:lpstr>'9. job-tranee'!Print_Titles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2025-05-20T04:25:17Z</dcterms:modified>
</cp:coreProperties>
</file>